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7755" activeTab="4"/>
  </bookViews>
  <sheets>
    <sheet name="Case Study" sheetId="11" r:id="rId1"/>
    <sheet name="Part A" sheetId="2" r:id="rId2"/>
    <sheet name="Part A Workings" sheetId="10" r:id="rId3"/>
    <sheet name="Part A Question 1 &amp; 2" sheetId="15" r:id="rId4"/>
    <sheet name="Part B" sheetId="8" r:id="rId5"/>
    <sheet name="Journals" sheetId="7" r:id="rId6"/>
    <sheet name="Ledger Account" sheetId="13" r:id="rId7"/>
    <sheet name="Ledger Accounts" sheetId="3" state="hidden" r:id="rId8"/>
    <sheet name="Trail Balance July" sheetId="14" r:id="rId9"/>
    <sheet name="Trial Balance" sheetId="4" state="hidden" r:id="rId10"/>
    <sheet name="Part C" sheetId="5" r:id="rId11"/>
    <sheet name="Sheet1" sheetId="12" r:id="rId12"/>
  </sheets>
  <definedNames>
    <definedName name="_xlnm._FilterDatabase" localSheetId="2" hidden="1">'Part A Workings'!$A$7:$G$35</definedName>
    <definedName name="_xlnm._FilterDatabase" localSheetId="8" hidden="1">'Trail Balance July'!$A$9:$I$34</definedName>
    <definedName name="_xlnm.Print_Area" localSheetId="0">'Case Study'!$A$1:$K$30</definedName>
    <definedName name="_xlnm.Print_Area" localSheetId="5">Journals!$A$1:$F$12</definedName>
    <definedName name="_xlnm.Print_Area" localSheetId="7">'Ledger Accounts'!$A$1:$I$91</definedName>
    <definedName name="_xlnm.Print_Area" localSheetId="1">'Part A'!$A:$D</definedName>
    <definedName name="_xlnm.Print_Area" localSheetId="3">'Part A Question 1 &amp; 2'!$A$1:$F$19</definedName>
    <definedName name="_xlnm.Print_Area" localSheetId="2">'Part A Workings'!$A:$G</definedName>
    <definedName name="_xlnm.Print_Area" localSheetId="4">'Part B'!$A:$I</definedName>
    <definedName name="_xlnm.Print_Area" localSheetId="10">'Part C'!$A$1:$L$22</definedName>
    <definedName name="_xlnm.Print_Area" localSheetId="8">'Trail Balance July'!$A:$A</definedName>
    <definedName name="_xlnm.Print_Area" localSheetId="9">'Trial Balance'!$A$1:$D$33</definedName>
  </definedNames>
  <calcPr calcId="152511"/>
  <fileRecoveryPr autoRecover="0"/>
</workbook>
</file>

<file path=xl/calcChain.xml><?xml version="1.0" encoding="utf-8"?>
<calcChain xmlns="http://schemas.openxmlformats.org/spreadsheetml/2006/main">
  <c r="H45" i="5" l="1"/>
  <c r="D20" i="15" l="1"/>
  <c r="E20" i="15"/>
  <c r="E37" i="15"/>
  <c r="H11" i="13" l="1"/>
  <c r="H28" i="13"/>
  <c r="G35" i="10"/>
  <c r="F35" i="10"/>
  <c r="E35" i="10"/>
  <c r="D35" i="10"/>
  <c r="D37" i="10" s="1"/>
  <c r="C35" i="10"/>
  <c r="B35" i="10"/>
  <c r="H34" i="14"/>
  <c r="G34" i="14"/>
  <c r="F34" i="14"/>
  <c r="E34" i="14"/>
  <c r="H33" i="14"/>
  <c r="H20" i="5" l="1"/>
  <c r="H135" i="13" l="1"/>
  <c r="H134" i="13"/>
  <c r="H128" i="13"/>
  <c r="H127" i="13"/>
  <c r="H122" i="13"/>
  <c r="H121" i="13"/>
  <c r="H120" i="13"/>
  <c r="H108" i="13"/>
  <c r="H109" i="13" s="1"/>
  <c r="H102" i="13"/>
  <c r="H101" i="13"/>
  <c r="H75" i="13"/>
  <c r="H76" i="13" s="1"/>
  <c r="H61" i="13"/>
  <c r="H62" i="13" s="1"/>
  <c r="H63" i="13" s="1"/>
  <c r="H64" i="13" s="1"/>
  <c r="H60" i="13"/>
  <c r="H55" i="13"/>
  <c r="H54" i="13"/>
  <c r="H44" i="13"/>
  <c r="H43" i="13"/>
  <c r="H27" i="13"/>
  <c r="H26" i="13"/>
  <c r="H8" i="13"/>
  <c r="H9" i="13" s="1"/>
  <c r="H10" i="13" s="1"/>
  <c r="H7" i="13"/>
  <c r="G34" i="4" l="1"/>
  <c r="I32" i="4"/>
  <c r="H32" i="4"/>
  <c r="G32" i="4"/>
  <c r="F32" i="4"/>
  <c r="I18" i="4"/>
  <c r="F17" i="4"/>
  <c r="H16" i="4"/>
  <c r="H15" i="4"/>
  <c r="H14" i="4"/>
  <c r="H13" i="4"/>
  <c r="F12" i="4"/>
  <c r="F11" i="4"/>
  <c r="G10" i="4"/>
  <c r="G9" i="4"/>
  <c r="F8" i="4"/>
  <c r="H7" i="4"/>
  <c r="I6" i="4"/>
  <c r="G47" i="3" l="1"/>
  <c r="G37" i="3"/>
  <c r="G27" i="3"/>
  <c r="G39" i="3"/>
  <c r="G11" i="3"/>
  <c r="D12" i="7"/>
  <c r="D43" i="7"/>
  <c r="D22" i="7"/>
  <c r="E43" i="7" l="1"/>
  <c r="G43" i="3" l="1"/>
  <c r="G32" i="3"/>
  <c r="G21" i="3"/>
  <c r="G22" i="3" s="1"/>
  <c r="G29" i="3"/>
  <c r="G30" i="3" s="1"/>
  <c r="G24" i="3"/>
  <c r="G25" i="3" s="1"/>
  <c r="G18" i="3"/>
  <c r="G15" i="3"/>
  <c r="F22" i="7"/>
  <c r="F43" i="7"/>
  <c r="J22" i="7" l="1"/>
  <c r="H43" i="7" l="1"/>
  <c r="G43" i="7"/>
  <c r="F33" i="7"/>
  <c r="E33" i="7"/>
  <c r="D33" i="7"/>
  <c r="I22" i="7"/>
  <c r="H12" i="7"/>
  <c r="G12" i="7"/>
  <c r="C33" i="8" l="1"/>
  <c r="B33" i="8"/>
  <c r="B35" i="2" l="1"/>
  <c r="C35" i="2"/>
  <c r="C32" i="4"/>
  <c r="B32" i="4"/>
  <c r="C33" i="4" l="1"/>
  <c r="E12" i="7" l="1"/>
  <c r="F12" i="7"/>
  <c r="E22" i="7" l="1"/>
  <c r="H22" i="7"/>
  <c r="G22" i="7"/>
</calcChain>
</file>

<file path=xl/sharedStrings.xml><?xml version="1.0" encoding="utf-8"?>
<sst xmlns="http://schemas.openxmlformats.org/spreadsheetml/2006/main" count="978" uniqueCount="238">
  <si>
    <t>Accounting Practices Assessment</t>
  </si>
  <si>
    <t>Sales</t>
  </si>
  <si>
    <t>Purchases</t>
  </si>
  <si>
    <t>Date</t>
  </si>
  <si>
    <t>Account Name</t>
  </si>
  <si>
    <t>Cr</t>
  </si>
  <si>
    <t>Details</t>
  </si>
  <si>
    <t xml:space="preserve">Ref. </t>
  </si>
  <si>
    <t>Debit</t>
  </si>
  <si>
    <t>Credit</t>
  </si>
  <si>
    <t>Balance</t>
  </si>
  <si>
    <t>Question 1:</t>
  </si>
  <si>
    <t>Question 2:</t>
  </si>
  <si>
    <t>Question 3:</t>
  </si>
  <si>
    <t>3</t>
  </si>
  <si>
    <t>-</t>
  </si>
  <si>
    <t>Advertising</t>
  </si>
  <si>
    <t>Bank</t>
  </si>
  <si>
    <t>Capital</t>
  </si>
  <si>
    <t>Drawings</t>
  </si>
  <si>
    <t>Electricity</t>
  </si>
  <si>
    <t>Equipment</t>
  </si>
  <si>
    <t>Insurance</t>
  </si>
  <si>
    <t>Inventory</t>
  </si>
  <si>
    <t>Loan</t>
  </si>
  <si>
    <t>Purchases returns</t>
  </si>
  <si>
    <t>Rent</t>
  </si>
  <si>
    <t>Wages</t>
  </si>
  <si>
    <t>Opening Balance</t>
  </si>
  <si>
    <t>01.04.1X</t>
  </si>
  <si>
    <t>Account</t>
  </si>
  <si>
    <t>Dr</t>
  </si>
  <si>
    <t>DR/CR</t>
  </si>
  <si>
    <t>Accounts Payable</t>
  </si>
  <si>
    <t xml:space="preserve">Open the ledger accounts for Chocolate Delight with the balances given below (i.e. opening balances) and then enter the transactions below into the appropriate General Ledger accounts. Provide a balance for each ledger account. </t>
  </si>
  <si>
    <t>Marking (Tutor Use)</t>
  </si>
  <si>
    <t>Part A:</t>
  </si>
  <si>
    <t xml:space="preserve">Journal Ref. </t>
  </si>
  <si>
    <r>
      <t xml:space="preserve">Overall Comment </t>
    </r>
    <r>
      <rPr>
        <b/>
        <i/>
        <sz val="16"/>
        <color rgb="FF0099CC"/>
        <rFont val="Calibri"/>
        <family val="2"/>
        <scheme val="minor"/>
      </rPr>
      <t>(Tutor Use Only)</t>
    </r>
  </si>
  <si>
    <t>Trial Balance</t>
  </si>
  <si>
    <t>Chocolate Delight</t>
  </si>
  <si>
    <t>Part A: Closing and Reversing Journal Entries</t>
  </si>
  <si>
    <t>Part B: Transactions</t>
  </si>
  <si>
    <t>Prepaid Expenses</t>
  </si>
  <si>
    <t>Additional Information</t>
  </si>
  <si>
    <t>Accrual Income</t>
  </si>
  <si>
    <t>Interest Income</t>
  </si>
  <si>
    <t>Interest Expense</t>
  </si>
  <si>
    <t>Depreciation</t>
  </si>
  <si>
    <t>Office Expenses</t>
  </si>
  <si>
    <t>Cleaning</t>
  </si>
  <si>
    <r>
      <rPr>
        <sz val="12"/>
        <rFont val="Calibri"/>
        <family val="2"/>
      </rPr>
      <t xml:space="preserve">▪  </t>
    </r>
    <r>
      <rPr>
        <sz val="12"/>
        <rFont val="Calibri"/>
        <family val="2"/>
        <scheme val="minor"/>
      </rPr>
      <t>Accrual Income was for the payment of interest income going to be received on 1 April</t>
    </r>
  </si>
  <si>
    <t>Accumulated Depreciation on Equipment</t>
  </si>
  <si>
    <r>
      <rPr>
        <sz val="12"/>
        <rFont val="Calibri"/>
        <family val="2"/>
      </rPr>
      <t xml:space="preserve">▪  </t>
    </r>
    <r>
      <rPr>
        <sz val="12"/>
        <rFont val="Calibri"/>
        <family val="2"/>
        <scheme val="minor"/>
      </rPr>
      <t>Depreciation is based on 20% Diminishing Value Method</t>
    </r>
  </si>
  <si>
    <t>▪  The Prepaid Expenses was for cleaning services provided for the shop in April.</t>
  </si>
  <si>
    <t>GST Receivable</t>
  </si>
  <si>
    <t>Workings for Profit/Loss:</t>
  </si>
  <si>
    <t>Income Statement</t>
  </si>
  <si>
    <t xml:space="preserve">Prepare Closing journal entries (in general journal format) for the transactions in the previous tab. Make sure you include a narration.  </t>
  </si>
  <si>
    <t xml:space="preserve">Prepare Reversing journal entries (in general journal format) for the transactions in the previous tab. Make sure you include a narration.  </t>
  </si>
  <si>
    <t>Task:</t>
  </si>
  <si>
    <t>Case Study</t>
  </si>
  <si>
    <t>As at 31 March 20XX</t>
  </si>
  <si>
    <t>Part A: Closing and Reversing Entries to prepare for the New Financial Year</t>
  </si>
  <si>
    <t>Part C: Prepare a Bank Reconciliation</t>
  </si>
  <si>
    <t>The senior accountant has offered you his excel working paper to prepare a quick Income Statement and Balance Sheet to close the Income Statement.</t>
  </si>
  <si>
    <t>As at 30 June 20XX</t>
  </si>
  <si>
    <t>1</t>
  </si>
  <si>
    <t>Listed below are the transactions for July</t>
  </si>
  <si>
    <t>Inventory (1 Apr)</t>
  </si>
  <si>
    <t>Using the Ledger closing balances prepare a trial balance as at 31 July 20XX</t>
  </si>
  <si>
    <t>Part B: Record Everyday Transactions in Journals and General Ledgers</t>
  </si>
  <si>
    <t>Prepare Journals for these Transactions.</t>
  </si>
  <si>
    <t>GST Paid</t>
  </si>
  <si>
    <t>INV#</t>
  </si>
  <si>
    <t>Accounts Receivable</t>
  </si>
  <si>
    <t>Marking 
(Tutor Use)</t>
  </si>
  <si>
    <t>15</t>
  </si>
  <si>
    <t>23</t>
  </si>
  <si>
    <t>Prepare Closing Entries for this trial balance for 31 March. Narrations must be included.</t>
  </si>
  <si>
    <t>Prepare Reversing Entries for this trial balance on 1 April. Narrations must be included.</t>
  </si>
  <si>
    <t>Vehicle Expenses</t>
  </si>
  <si>
    <t>Total</t>
  </si>
  <si>
    <t>30.04.1X</t>
  </si>
  <si>
    <t>Part C: Bank Reconciliation</t>
  </si>
  <si>
    <t>Accounts 
Payable</t>
  </si>
  <si>
    <t>9</t>
  </si>
  <si>
    <t>Banked weekend's takings $2,500 GST Inclusive</t>
  </si>
  <si>
    <t>Paid $1,000 interest on the loan</t>
  </si>
  <si>
    <t>Banked weekend's takings $2,950 GST inclusive</t>
  </si>
  <si>
    <t>Purchased new refrigerator for cash $1,300 GST Inclusive</t>
  </si>
  <si>
    <t>Owner took cash drawings $300</t>
  </si>
  <si>
    <t>Paid weekly wages $240</t>
  </si>
  <si>
    <t>Returned product to Yummy's – received a credit note (#489) for $60 GST Exclusive</t>
  </si>
  <si>
    <t>Received Electricity Bill of $150 GST Inclusive (Inv #75)</t>
  </si>
  <si>
    <t>Purchased ingredients from Yummy Foods on credit for $350 GST inclusive (Inv #156)</t>
  </si>
  <si>
    <t>Sold Chocolate Bundle to Consult-It on credit for $1,400 GST Exclusive (Inv #4665)</t>
  </si>
  <si>
    <t>20</t>
  </si>
  <si>
    <t>Received $1,400 from Consult-It</t>
  </si>
  <si>
    <t>GST Collected</t>
  </si>
  <si>
    <t>Purchase Returns</t>
  </si>
  <si>
    <t>Interest</t>
  </si>
  <si>
    <t>CPJ1</t>
  </si>
  <si>
    <t>Cash Payments</t>
  </si>
  <si>
    <t>Balance 
Sheet</t>
  </si>
  <si>
    <t>Cash Receipts Journal - Page 1</t>
  </si>
  <si>
    <t>Cash Payments Journal - Page 1</t>
  </si>
  <si>
    <t>Sales Journal - Page 1</t>
  </si>
  <si>
    <t>Purchases Journal - Page 1</t>
  </si>
  <si>
    <t>Paid electricity bill of $140 GST Inclusive</t>
  </si>
  <si>
    <t>Paid $1,500 to Accounts Payable as a batch payment</t>
  </si>
  <si>
    <t>Received a GST Refund of $1,200</t>
  </si>
  <si>
    <t>Prepare the following journals for the transactions in the previous tab. Complete the Headers for each column if required. GST Movements will go to GST Collected or GST Paid Accounts</t>
  </si>
  <si>
    <t>▪  The loan was taken in April last year which currently charges 12% p/a Interest which is paid immediately</t>
  </si>
  <si>
    <t>Trial Balance as at 31 July 20XX</t>
  </si>
  <si>
    <t>The Senior Accountant has given you a task to reconcile the bank account to the Bank Statement on 31 March 20XY</t>
  </si>
  <si>
    <t>Prepare a bank reconciliation for the month ended 31 March 20XY using the following information:</t>
  </si>
  <si>
    <t>Bank balance per the Bank Ledger at 31 March 20XY is $22,480</t>
  </si>
  <si>
    <t>The bank has charged fees of $30 at the end of the month</t>
  </si>
  <si>
    <t>The bank paid interest of $57.50 into the main bank account at the end of the month</t>
  </si>
  <si>
    <t>The bank statement does not include Deposit for Weekend Takings for $1,000 on 30 March, which still hasn't been processed by the bank.</t>
  </si>
  <si>
    <t>Bank balance per the Bank statement at 31 March 20XY is $22,257.50</t>
  </si>
  <si>
    <t>The bank statement does not include cheque number CHQ056 for $750 which was issued in February 20XY</t>
  </si>
  <si>
    <r>
      <t>Using the Ledger closing balances p</t>
    </r>
    <r>
      <rPr>
        <sz val="12"/>
        <color theme="1"/>
        <rFont val="Calibri"/>
        <family val="2"/>
        <scheme val="minor"/>
      </rPr>
      <t xml:space="preserve">repare a trial balance as at 31 July 20XX, making sure to provide a total for the debit and credit columns. </t>
    </r>
  </si>
  <si>
    <t>Chocolate Delight is a growing 'Desert Shop' operated in New Zealand and the business is registered for 2 monthly GST. Due to the difficulty of tracking all ingredients, they run the Periodic Inventory System. 
You have applied for a role as an Assistant Accountant to help manage the financials and assist the Senior Accountant. The Senior Accountant has given you three common tasks to show your understanding in Accounting Practices:</t>
  </si>
  <si>
    <t>The Senior Accountant has given you a Trial Balance for 31 March 20XX. Your task is to prepare Closing and Reversing Journal Entries to prepare Chocolate Delight for the new financial year (1 April)</t>
  </si>
  <si>
    <t>The Senior Accountant has given you a Trial Balance for 30 June and a list of Transactions for July. Your task is to prepare Journals, General Ledgers and a Trial Balance as at 31 July</t>
  </si>
  <si>
    <t>Open the ledger accounts for Chocolate Delight with the opening balances given in the Trial Balance and then enter the journal balances into each of the appropriate General Ledger accounts. Provide a balance for each ledger account. Keep each ledger separated with one blank line/border. An Example has been given to you for the layout</t>
  </si>
  <si>
    <t xml:space="preserve">Depreciation </t>
  </si>
  <si>
    <t>31.03.11</t>
  </si>
  <si>
    <t>Drawings by Owner</t>
  </si>
  <si>
    <t>Accounts payable</t>
  </si>
  <si>
    <t>Loan Interest</t>
  </si>
  <si>
    <t xml:space="preserve">Wages </t>
  </si>
  <si>
    <t>Purchase Return for Product</t>
  </si>
  <si>
    <t>Purchase Refigerator for Cash</t>
  </si>
  <si>
    <t>Consult</t>
  </si>
  <si>
    <t>Banked Weekend Takings</t>
  </si>
  <si>
    <t>consul it</t>
  </si>
  <si>
    <t>02.07.11</t>
  </si>
  <si>
    <t>05.07.11</t>
  </si>
  <si>
    <t>GST</t>
  </si>
  <si>
    <t>01.07.11</t>
  </si>
  <si>
    <t>CRJ1</t>
  </si>
  <si>
    <t>06.07.11</t>
  </si>
  <si>
    <t>Purchases Return</t>
  </si>
  <si>
    <t xml:space="preserve">Purchases returned </t>
  </si>
  <si>
    <t>PJ1</t>
  </si>
  <si>
    <t>Owners Drawings</t>
  </si>
  <si>
    <t>04.07.11</t>
  </si>
  <si>
    <t>SJ1</t>
  </si>
  <si>
    <t xml:space="preserve">Consul it - </t>
  </si>
  <si>
    <t>03.07.11</t>
  </si>
  <si>
    <t>Deposit Consul it</t>
  </si>
  <si>
    <t xml:space="preserve">Weekly Takings </t>
  </si>
  <si>
    <t>Accounts Recievable</t>
  </si>
  <si>
    <t>GST Recievable</t>
  </si>
  <si>
    <t>loan Interest</t>
  </si>
  <si>
    <t xml:space="preserve">Gst paid </t>
  </si>
  <si>
    <t>Opening Ledger Balance</t>
  </si>
  <si>
    <t>Closing Balance</t>
  </si>
  <si>
    <t>There are two journals that impact this, Purchases and cash payments.</t>
  </si>
  <si>
    <t>Try to make sure to transfer the totals over to this tab</t>
  </si>
  <si>
    <t>GST should go onto its own account GST collected and GST Paid.</t>
  </si>
  <si>
    <t>P</t>
  </si>
  <si>
    <t>Why did the balance switch from DR to CR, even though it increased?</t>
  </si>
  <si>
    <t>Try to remember  to use journal references</t>
  </si>
  <si>
    <t>31.07.XX</t>
  </si>
  <si>
    <t>Cash Receipts Journal</t>
  </si>
  <si>
    <t>CR1</t>
  </si>
  <si>
    <t>Cash Payments Journal</t>
  </si>
  <si>
    <t>CP1</t>
  </si>
  <si>
    <t>Sales Journal</t>
  </si>
  <si>
    <t>Purchases Journal</t>
  </si>
  <si>
    <t>Here is the example of what I expect from your ledgers</t>
  </si>
  <si>
    <t>Are you sure this was credit, remember it was purchases?</t>
  </si>
  <si>
    <t>Are you sure this was credit, remember it was drawings?</t>
  </si>
  <si>
    <t>Not sure why there are two bank ledgers?</t>
  </si>
  <si>
    <t>Bank reconciliation is quite technical Cheryl, remember what are you trying to do here.</t>
  </si>
  <si>
    <t>Think about what you read in the notes, practice exercise and what you viewed from the additional video reference.</t>
  </si>
  <si>
    <t>Please combine these</t>
  </si>
  <si>
    <t>Should loan interest really go here, and is it a credit?</t>
  </si>
  <si>
    <t>Please remember to open all ledgers</t>
  </si>
  <si>
    <t>A lot of students always forget to do this.</t>
  </si>
  <si>
    <t>Remember the balance is a rolling balance for DR and Cr.</t>
  </si>
  <si>
    <t>There is quite a lot of things you need to go over Cheryl.</t>
  </si>
  <si>
    <t>So try to go over the notes for topic 2 again and try your best at the ledgers</t>
  </si>
  <si>
    <t>Topic 3</t>
  </si>
  <si>
    <t>Topic 1/2</t>
  </si>
  <si>
    <t>Topic 4</t>
  </si>
  <si>
    <t>Interest revenue</t>
  </si>
  <si>
    <t>Income summary</t>
  </si>
  <si>
    <t>cr</t>
  </si>
  <si>
    <t>Net Profit</t>
  </si>
  <si>
    <t xml:space="preserve">      Owners Capital account</t>
  </si>
  <si>
    <t xml:space="preserve">      Owners Drawings</t>
  </si>
  <si>
    <t>Net profit</t>
  </si>
  <si>
    <t xml:space="preserve">GST Received </t>
  </si>
  <si>
    <t>P1</t>
  </si>
  <si>
    <t>Yummy Foods</t>
  </si>
  <si>
    <t xml:space="preserve"> Refrigerator Purchased</t>
  </si>
  <si>
    <t xml:space="preserve">  Accounts Payable</t>
  </si>
  <si>
    <t>cpj1</t>
  </si>
  <si>
    <t>Retained Earnings</t>
  </si>
  <si>
    <t>Update your balances please Cheryl.</t>
  </si>
  <si>
    <t>Please correctly amend your balance</t>
  </si>
  <si>
    <t>this balance is incorrect please. Check if this ledger movement is correct please</t>
  </si>
  <si>
    <t>Purchase returns</t>
  </si>
  <si>
    <t>Balance  Sheet</t>
  </si>
  <si>
    <t>Account Receivables</t>
  </si>
  <si>
    <t>Add : Cheque issued but not include in statement</t>
  </si>
  <si>
    <t>Less : Cheque deposit but not included in statement</t>
  </si>
  <si>
    <t>Less : Bank charges fees</t>
  </si>
  <si>
    <t>Add : Interest credited by bank</t>
  </si>
  <si>
    <t>As at 30 July 20XX</t>
  </si>
  <si>
    <t>Profit</t>
  </si>
  <si>
    <t>Retained earnings</t>
  </si>
  <si>
    <t>01.07.1X</t>
  </si>
  <si>
    <t>31.07.1X</t>
  </si>
  <si>
    <t>11.07.1X</t>
  </si>
  <si>
    <t>09.07.1X</t>
  </si>
  <si>
    <t>12.07.1X</t>
  </si>
  <si>
    <t>15.07.1X</t>
  </si>
  <si>
    <t>(Being expenses &amp; income booked and balance transfer to PnL)</t>
  </si>
  <si>
    <t>(Being income transfer to capital account)</t>
  </si>
  <si>
    <t>(Being drawings made)</t>
  </si>
  <si>
    <t>Opening Balance: 1st April</t>
  </si>
  <si>
    <t>Part B:</t>
  </si>
  <si>
    <t>Prepare journals to bring the business’ records up to date for the bank General Ledger</t>
  </si>
  <si>
    <t>Closing Ledger Balance</t>
  </si>
  <si>
    <t>Cheque Deposit</t>
  </si>
  <si>
    <t>Cash Payment Journal</t>
  </si>
  <si>
    <t>Cheque Issue</t>
  </si>
  <si>
    <t>Interest credited</t>
  </si>
  <si>
    <t>Bank charges fees</t>
  </si>
  <si>
    <t>General Ledger</t>
  </si>
  <si>
    <t>Add :</t>
  </si>
  <si>
    <t>Less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</si>
</sst>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quot;$&quot;* #,##0.00_-;\-&quot;$&quot;* #,##0.00_-;_-&quot;$&quot;* &quot;-&quot;??_-;_-@_-"/>
    <numFmt numFmtId="165" formatCode="_-* #,##0.00_-;\-* #,##0.00_-;_-* &quot;-&quot;??_-;_-@_-"/>
  </numFmts>
  <fonts count="38" x14ac:knownFonts="1">
    <font>
      <sz val="11"/>
      <color theme="1"/>
      <name val="Calibri"/>
      <family val="2"/>
      <scheme val="minor"/>
    </font>
    <font>
      <b/>
      <sz val="11"/>
      <color theme="1"/>
      <name val="Calibri"/>
      <family val="2"/>
      <scheme val="minor"/>
    </font>
    <font>
      <sz val="12"/>
      <name val="Calibri"/>
      <family val="2"/>
      <scheme val="minor"/>
    </font>
    <font>
      <b/>
      <sz val="12"/>
      <name val="Calibri"/>
      <family val="2"/>
      <scheme val="minor"/>
    </font>
    <font>
      <sz val="11"/>
      <name val="Calibri"/>
      <family val="2"/>
      <scheme val="minor"/>
    </font>
    <font>
      <sz val="12"/>
      <color theme="1"/>
      <name val="Calibri"/>
      <family val="2"/>
      <scheme val="minor"/>
    </font>
    <font>
      <b/>
      <sz val="12"/>
      <color theme="1"/>
      <name val="Calibri"/>
      <family val="2"/>
      <scheme val="minor"/>
    </font>
    <font>
      <b/>
      <sz val="11"/>
      <color theme="1"/>
      <name val="Arial"/>
      <family val="2"/>
    </font>
    <font>
      <b/>
      <sz val="20"/>
      <color rgb="FF2F9EC2"/>
      <name val="Calibri"/>
      <family val="2"/>
      <scheme val="minor"/>
    </font>
    <font>
      <b/>
      <sz val="12"/>
      <color rgb="FFFE791A"/>
      <name val="Calibri"/>
      <family val="2"/>
      <scheme val="minor"/>
    </font>
    <font>
      <b/>
      <u/>
      <sz val="24"/>
      <color rgb="FF2F9EC2"/>
      <name val="Calibri"/>
      <family val="2"/>
      <scheme val="minor"/>
    </font>
    <font>
      <b/>
      <i/>
      <sz val="12"/>
      <color rgb="FFFE791A"/>
      <name val="Calibri"/>
      <family val="2"/>
      <scheme val="minor"/>
    </font>
    <font>
      <b/>
      <sz val="16"/>
      <color rgb="FF0099CC"/>
      <name val="Calibri"/>
      <family val="2"/>
      <scheme val="minor"/>
    </font>
    <font>
      <b/>
      <i/>
      <sz val="16"/>
      <color rgb="FF0099CC"/>
      <name val="Calibri"/>
      <family val="2"/>
      <scheme val="minor"/>
    </font>
    <font>
      <sz val="18"/>
      <color theme="1"/>
      <name val="Calibri"/>
      <family val="2"/>
      <scheme val="minor"/>
    </font>
    <font>
      <b/>
      <sz val="16"/>
      <color rgb="FFFE791A"/>
      <name val="Calibri"/>
      <family val="2"/>
      <scheme val="minor"/>
    </font>
    <font>
      <sz val="12"/>
      <name val="Calibri"/>
      <family val="2"/>
    </font>
    <font>
      <b/>
      <i/>
      <sz val="12"/>
      <name val="Calibri"/>
      <family val="2"/>
      <scheme val="minor"/>
    </font>
    <font>
      <b/>
      <sz val="16"/>
      <color rgb="FF2F9EC2"/>
      <name val="Calibri"/>
      <family val="2"/>
      <scheme val="minor"/>
    </font>
    <font>
      <sz val="14"/>
      <color theme="1"/>
      <name val="Calibri"/>
      <family val="2"/>
      <scheme val="minor"/>
    </font>
    <font>
      <b/>
      <sz val="14"/>
      <color rgb="FFFE791A"/>
      <name val="Calibri"/>
      <family val="2"/>
      <scheme val="minor"/>
    </font>
    <font>
      <b/>
      <i/>
      <sz val="11"/>
      <color theme="1"/>
      <name val="Calibri"/>
      <family val="2"/>
      <scheme val="minor"/>
    </font>
    <font>
      <sz val="14"/>
      <color rgb="FF2F9EC2"/>
      <name val="Calibri"/>
      <family val="2"/>
      <scheme val="minor"/>
    </font>
    <font>
      <b/>
      <sz val="11"/>
      <color theme="0"/>
      <name val="Calibri"/>
      <family val="2"/>
      <scheme val="minor"/>
    </font>
    <font>
      <sz val="11"/>
      <color rgb="FFFF0000"/>
      <name val="Wingdings 2"/>
      <family val="1"/>
      <charset val="2"/>
    </font>
    <font>
      <sz val="11"/>
      <color theme="1"/>
      <name val="Calibri"/>
      <family val="2"/>
      <scheme val="minor"/>
    </font>
    <font>
      <u/>
      <sz val="11"/>
      <color theme="1"/>
      <name val="Calibri"/>
      <family val="2"/>
      <scheme val="minor"/>
    </font>
    <font>
      <sz val="11"/>
      <color rgb="FF0070C0"/>
      <name val="Calibri"/>
      <family val="2"/>
      <scheme val="minor"/>
    </font>
    <font>
      <i/>
      <sz val="11"/>
      <color rgb="FF0070C0"/>
      <name val="Calibri"/>
      <family val="2"/>
      <scheme val="minor"/>
    </font>
    <font>
      <sz val="12"/>
      <color rgb="FF0070C0"/>
      <name val="Calibri"/>
      <family val="2"/>
      <scheme val="minor"/>
    </font>
    <font>
      <sz val="18"/>
      <color rgb="FF0070C0"/>
      <name val="Calibri"/>
      <family val="2"/>
      <scheme val="minor"/>
    </font>
    <font>
      <u/>
      <sz val="12"/>
      <name val="Calibri"/>
      <family val="2"/>
      <scheme val="minor"/>
    </font>
    <font>
      <b/>
      <sz val="12"/>
      <color rgb="FF2F9EC2"/>
      <name val="Calibri"/>
      <family val="2"/>
      <scheme val="minor"/>
    </font>
    <font>
      <b/>
      <sz val="12"/>
      <color theme="0"/>
      <name val="Calibri"/>
      <family val="2"/>
      <scheme val="minor"/>
    </font>
    <font>
      <b/>
      <sz val="12"/>
      <color theme="1"/>
      <name val="Arial"/>
      <family val="2"/>
    </font>
    <font>
      <b/>
      <sz val="10"/>
      <color theme="0"/>
      <name val="Calibri"/>
      <family val="2"/>
      <scheme val="minor"/>
    </font>
    <font>
      <b/>
      <sz val="10"/>
      <color theme="1"/>
      <name val="Arial"/>
      <family val="2"/>
    </font>
    <font>
      <b/>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E5E5"/>
        <bgColor indexed="64"/>
      </patternFill>
    </fill>
    <fill>
      <patternFill patternType="solid">
        <fgColor rgb="FF379BBB"/>
        <bgColor indexed="64"/>
      </patternFill>
    </fill>
    <fill>
      <patternFill patternType="solid">
        <fgColor theme="8"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7"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165" fontId="25" fillId="0" borderId="0" applyFont="0" applyFill="0" applyBorder="0" applyAlignment="0" applyProtection="0"/>
    <xf numFmtId="164" fontId="25" fillId="0" borderId="0" applyFont="0" applyFill="0" applyBorder="0" applyAlignment="0" applyProtection="0"/>
  </cellStyleXfs>
  <cellXfs count="344">
    <xf numFmtId="0" fontId="0" fillId="0" borderId="0" xfId="0"/>
    <xf numFmtId="0" fontId="0" fillId="2" borderId="0" xfId="0" applyFill="1"/>
    <xf numFmtId="0" fontId="3" fillId="2" borderId="0" xfId="0" applyFont="1" applyFill="1"/>
    <xf numFmtId="0" fontId="2" fillId="2" borderId="0" xfId="0" applyFont="1" applyFill="1"/>
    <xf numFmtId="0" fontId="6" fillId="2" borderId="0" xfId="0" applyFont="1" applyFill="1"/>
    <xf numFmtId="0" fontId="5" fillId="2" borderId="0" xfId="0" applyFont="1" applyFill="1"/>
    <xf numFmtId="0" fontId="0" fillId="2" borderId="0" xfId="0" applyFont="1" applyFill="1"/>
    <xf numFmtId="0" fontId="1" fillId="2" borderId="0" xfId="0" quotePrefix="1" applyFont="1" applyFill="1" applyAlignment="1">
      <alignment horizontal="right"/>
    </xf>
    <xf numFmtId="0" fontId="1" fillId="2" borderId="0" xfId="0" quotePrefix="1" applyFont="1" applyFill="1" applyAlignment="1">
      <alignment horizontal="right" vertical="top"/>
    </xf>
    <xf numFmtId="0" fontId="2" fillId="2" borderId="0" xfId="0" applyFont="1" applyFill="1" applyAlignment="1">
      <alignment wrapText="1"/>
    </xf>
    <xf numFmtId="0" fontId="0" fillId="0" borderId="0" xfId="0" applyFill="1" applyBorder="1"/>
    <xf numFmtId="0" fontId="2" fillId="2" borderId="0" xfId="0" applyFont="1" applyFill="1" applyBorder="1" applyAlignment="1">
      <alignment wrapText="1"/>
    </xf>
    <xf numFmtId="0" fontId="8" fillId="2" borderId="0" xfId="0" applyFont="1" applyFill="1"/>
    <xf numFmtId="0" fontId="9" fillId="2" borderId="0" xfId="0" applyFont="1" applyFill="1"/>
    <xf numFmtId="0" fontId="0" fillId="0" borderId="0" xfId="0" applyFont="1" applyFill="1" applyBorder="1"/>
    <xf numFmtId="0" fontId="0" fillId="0" borderId="18" xfId="0" applyFont="1" applyFill="1" applyBorder="1"/>
    <xf numFmtId="0" fontId="0" fillId="0" borderId="19" xfId="0" applyFont="1" applyFill="1" applyBorder="1"/>
    <xf numFmtId="0" fontId="0" fillId="0" borderId="14" xfId="0" applyFont="1" applyFill="1" applyBorder="1"/>
    <xf numFmtId="0" fontId="9" fillId="2" borderId="0" xfId="0" applyFont="1" applyFill="1" applyAlignment="1">
      <alignment horizontal="left" wrapText="1"/>
    </xf>
    <xf numFmtId="0" fontId="2" fillId="2" borderId="0" xfId="0" applyFont="1" applyFill="1" applyAlignment="1">
      <alignment vertical="top" wrapText="1"/>
    </xf>
    <xf numFmtId="0" fontId="9" fillId="2" borderId="18" xfId="0" applyFont="1" applyFill="1" applyBorder="1"/>
    <xf numFmtId="0" fontId="3" fillId="2" borderId="19" xfId="0" applyFont="1" applyFill="1" applyBorder="1"/>
    <xf numFmtId="0" fontId="0" fillId="0" borderId="21" xfId="0" applyFont="1" applyFill="1" applyBorder="1"/>
    <xf numFmtId="0" fontId="0" fillId="0" borderId="6" xfId="0" applyFont="1" applyFill="1" applyBorder="1"/>
    <xf numFmtId="0" fontId="0" fillId="0" borderId="18" xfId="0" applyFill="1" applyBorder="1"/>
    <xf numFmtId="0" fontId="0" fillId="0" borderId="20" xfId="0" applyFill="1" applyBorder="1"/>
    <xf numFmtId="0" fontId="0" fillId="2" borderId="0" xfId="0" applyFill="1" applyBorder="1"/>
    <xf numFmtId="0" fontId="0" fillId="0" borderId="19" xfId="0" applyFill="1" applyBorder="1"/>
    <xf numFmtId="0" fontId="0" fillId="0" borderId="14" xfId="0" applyFill="1" applyBorder="1"/>
    <xf numFmtId="0" fontId="0" fillId="0" borderId="7" xfId="0" applyFill="1" applyBorder="1"/>
    <xf numFmtId="0" fontId="0" fillId="0" borderId="21" xfId="0" applyFill="1" applyBorder="1"/>
    <xf numFmtId="0" fontId="0" fillId="0" borderId="6" xfId="0" applyFill="1" applyBorder="1"/>
    <xf numFmtId="0" fontId="0" fillId="0" borderId="22" xfId="0" applyFill="1" applyBorder="1"/>
    <xf numFmtId="49" fontId="4" fillId="0" borderId="4" xfId="0" applyNumberFormat="1" applyFont="1" applyFill="1" applyBorder="1" applyAlignment="1">
      <alignment horizontal="right" vertical="top" wrapText="1"/>
    </xf>
    <xf numFmtId="49" fontId="4" fillId="0" borderId="17" xfId="0" applyNumberFormat="1" applyFont="1" applyFill="1" applyBorder="1" applyAlignment="1">
      <alignment horizontal="right" vertical="top" wrapText="1"/>
    </xf>
    <xf numFmtId="0" fontId="11" fillId="2" borderId="0" xfId="0" applyFont="1" applyFill="1" applyAlignment="1">
      <alignment horizontal="left"/>
    </xf>
    <xf numFmtId="0" fontId="2" fillId="2" borderId="6" xfId="0" applyFont="1" applyFill="1" applyBorder="1" applyAlignment="1">
      <alignment vertical="top" wrapText="1"/>
    </xf>
    <xf numFmtId="0" fontId="3" fillId="2" borderId="0" xfId="0" applyFont="1" applyFill="1" applyBorder="1"/>
    <xf numFmtId="0" fontId="0" fillId="0" borderId="11" xfId="0" applyFill="1" applyBorder="1"/>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4" fontId="0" fillId="0" borderId="0" xfId="0" applyNumberFormat="1" applyFont="1" applyFill="1" applyBorder="1"/>
    <xf numFmtId="4" fontId="0" fillId="0" borderId="11" xfId="0" applyNumberFormat="1" applyFont="1" applyFill="1" applyBorder="1"/>
    <xf numFmtId="0" fontId="9" fillId="2" borderId="0" xfId="0" applyFont="1" applyFill="1" applyAlignment="1">
      <alignment wrapText="1"/>
    </xf>
    <xf numFmtId="4" fontId="0" fillId="0" borderId="24" xfId="0" applyNumberFormat="1" applyFill="1" applyBorder="1"/>
    <xf numFmtId="4" fontId="0" fillId="0" borderId="28" xfId="0" applyNumberFormat="1" applyFill="1" applyBorder="1"/>
    <xf numFmtId="0" fontId="14" fillId="2" borderId="0" xfId="0" applyFont="1" applyFill="1" applyBorder="1" applyAlignment="1">
      <alignment horizontal="left" vertical="top" wrapText="1"/>
    </xf>
    <xf numFmtId="4" fontId="0" fillId="2" borderId="0" xfId="0" applyNumberFormat="1" applyFont="1" applyFill="1"/>
    <xf numFmtId="0" fontId="2" fillId="0" borderId="29" xfId="0" applyFont="1" applyFill="1" applyBorder="1" applyAlignment="1">
      <alignment vertical="top" wrapText="1"/>
    </xf>
    <xf numFmtId="0" fontId="2" fillId="0" borderId="4" xfId="0" applyFont="1" applyFill="1" applyBorder="1" applyAlignment="1">
      <alignment vertical="top" wrapText="1"/>
    </xf>
    <xf numFmtId="0" fontId="2" fillId="0" borderId="17" xfId="0" applyFont="1" applyFill="1" applyBorder="1" applyAlignment="1">
      <alignment vertical="top" wrapText="1"/>
    </xf>
    <xf numFmtId="0" fontId="7" fillId="3" borderId="30" xfId="0" applyFont="1" applyFill="1" applyBorder="1" applyAlignment="1">
      <alignment vertical="center" wrapText="1"/>
    </xf>
    <xf numFmtId="0" fontId="8" fillId="2" borderId="0" xfId="0" applyFont="1" applyFill="1" applyBorder="1" applyAlignment="1"/>
    <xf numFmtId="0" fontId="9" fillId="2" borderId="0" xfId="0" applyFont="1" applyFill="1" applyBorder="1" applyAlignment="1">
      <alignment wrapText="1"/>
    </xf>
    <xf numFmtId="0" fontId="2" fillId="2" borderId="0" xfId="0" applyFont="1" applyFill="1" applyBorder="1" applyAlignment="1">
      <alignment vertical="top" wrapText="1"/>
    </xf>
    <xf numFmtId="4" fontId="0" fillId="2" borderId="0" xfId="0" applyNumberFormat="1" applyFill="1" applyBorder="1"/>
    <xf numFmtId="0" fontId="15" fillId="2" borderId="0" xfId="0" applyFont="1" applyFill="1"/>
    <xf numFmtId="4" fontId="0" fillId="0" borderId="6" xfId="0" applyNumberFormat="1" applyFont="1" applyFill="1" applyBorder="1"/>
    <xf numFmtId="0" fontId="18" fillId="2" borderId="0" xfId="0" applyFont="1" applyFill="1"/>
    <xf numFmtId="0" fontId="19" fillId="2" borderId="0" xfId="0" applyFont="1" applyFill="1" applyAlignment="1">
      <alignment vertical="top" wrapText="1"/>
    </xf>
    <xf numFmtId="4" fontId="0" fillId="0" borderId="19" xfId="0" applyNumberFormat="1" applyFont="1" applyFill="1" applyBorder="1"/>
    <xf numFmtId="4" fontId="0" fillId="0" borderId="11" xfId="0" applyNumberFormat="1" applyFill="1" applyBorder="1"/>
    <xf numFmtId="4" fontId="0" fillId="0" borderId="0" xfId="0" applyNumberFormat="1" applyFill="1" applyBorder="1"/>
    <xf numFmtId="49" fontId="4" fillId="0" borderId="10" xfId="0" quotePrefix="1" applyNumberFormat="1" applyFont="1" applyFill="1" applyBorder="1" applyAlignment="1">
      <alignment horizontal="right" vertical="top" wrapText="1"/>
    </xf>
    <xf numFmtId="3" fontId="0" fillId="0" borderId="11" xfId="0" applyNumberFormat="1" applyFill="1" applyBorder="1"/>
    <xf numFmtId="0" fontId="2" fillId="2" borderId="0" xfId="0" applyFont="1" applyFill="1" applyAlignment="1">
      <alignment horizontal="left" vertical="top" wrapText="1"/>
    </xf>
    <xf numFmtId="0" fontId="5" fillId="2" borderId="0" xfId="0" applyFont="1" applyFill="1" applyAlignment="1">
      <alignment horizontal="left" wrapText="1"/>
    </xf>
    <xf numFmtId="0" fontId="0" fillId="2" borderId="6" xfId="0" applyFont="1" applyFill="1" applyBorder="1"/>
    <xf numFmtId="0" fontId="0" fillId="3" borderId="18" xfId="0" applyFill="1" applyBorder="1"/>
    <xf numFmtId="0" fontId="0" fillId="3" borderId="19" xfId="0" applyFont="1" applyFill="1" applyBorder="1"/>
    <xf numFmtId="0" fontId="0" fillId="3" borderId="20" xfId="0" applyFill="1" applyBorder="1"/>
    <xf numFmtId="0" fontId="0" fillId="3" borderId="21" xfId="0" applyFill="1" applyBorder="1"/>
    <xf numFmtId="0" fontId="0" fillId="3" borderId="6" xfId="0" applyFont="1" applyFill="1" applyBorder="1"/>
    <xf numFmtId="0" fontId="0" fillId="3" borderId="22" xfId="0" applyFill="1" applyBorder="1"/>
    <xf numFmtId="0" fontId="23" fillId="5" borderId="1" xfId="0" applyFont="1" applyFill="1" applyBorder="1" applyAlignment="1">
      <alignment vertical="center" wrapText="1"/>
    </xf>
    <xf numFmtId="0" fontId="23" fillId="5" borderId="1" xfId="0" applyFont="1" applyFill="1" applyBorder="1" applyAlignment="1">
      <alignment horizontal="center" vertical="center" wrapText="1"/>
    </xf>
    <xf numFmtId="4" fontId="0" fillId="0" borderId="7" xfId="0" applyNumberFormat="1" applyFill="1" applyBorder="1"/>
    <xf numFmtId="0" fontId="0" fillId="2" borderId="0" xfId="0" applyFont="1" applyFill="1" applyBorder="1"/>
    <xf numFmtId="0" fontId="17" fillId="2" borderId="0" xfId="0" applyFont="1" applyFill="1" applyBorder="1" applyAlignment="1">
      <alignment vertical="top"/>
    </xf>
    <xf numFmtId="0" fontId="23" fillId="5" borderId="8" xfId="0" applyFont="1" applyFill="1" applyBorder="1" applyAlignment="1">
      <alignment vertical="center" wrapText="1"/>
    </xf>
    <xf numFmtId="0" fontId="23" fillId="5" borderId="8" xfId="0" applyFont="1" applyFill="1" applyBorder="1" applyAlignment="1">
      <alignment horizontal="center" vertical="center" wrapText="1"/>
    </xf>
    <xf numFmtId="0" fontId="0" fillId="0" borderId="20" xfId="0" applyFont="1" applyFill="1" applyBorder="1" applyAlignment="1">
      <alignment horizontal="center"/>
    </xf>
    <xf numFmtId="0" fontId="0" fillId="0" borderId="7" xfId="0" applyFont="1" applyFill="1" applyBorder="1" applyAlignment="1">
      <alignment horizontal="center"/>
    </xf>
    <xf numFmtId="0" fontId="24" fillId="4" borderId="8" xfId="0" applyFont="1" applyFill="1" applyBorder="1" applyAlignment="1">
      <alignment horizontal="center"/>
    </xf>
    <xf numFmtId="0" fontId="24" fillId="4" borderId="9" xfId="0" applyFont="1" applyFill="1" applyBorder="1" applyAlignment="1">
      <alignment horizontal="center"/>
    </xf>
    <xf numFmtId="0" fontId="24" fillId="4" borderId="25" xfId="0" applyFont="1" applyFill="1" applyBorder="1" applyAlignment="1">
      <alignment horizontal="center"/>
    </xf>
    <xf numFmtId="16" fontId="0" fillId="0" borderId="0" xfId="0" applyNumberFormat="1" applyFont="1" applyFill="1" applyBorder="1"/>
    <xf numFmtId="0" fontId="0" fillId="0" borderId="22" xfId="0" applyFont="1" applyFill="1" applyBorder="1" applyAlignment="1">
      <alignment horizontal="center"/>
    </xf>
    <xf numFmtId="165" fontId="0" fillId="0" borderId="0" xfId="1" applyFont="1" applyFill="1" applyBorder="1"/>
    <xf numFmtId="14" fontId="0" fillId="0" borderId="0" xfId="0" applyNumberFormat="1" applyFont="1" applyFill="1" applyBorder="1"/>
    <xf numFmtId="0" fontId="26" fillId="0" borderId="0" xfId="0" applyFont="1" applyFill="1" applyBorder="1"/>
    <xf numFmtId="0" fontId="2" fillId="0" borderId="31" xfId="0" applyFont="1" applyFill="1" applyBorder="1" applyAlignment="1">
      <alignment vertical="top" wrapText="1"/>
    </xf>
    <xf numFmtId="165" fontId="0" fillId="0" borderId="7" xfId="1" applyFont="1" applyFill="1" applyBorder="1"/>
    <xf numFmtId="165" fontId="0" fillId="0" borderId="20" xfId="1" applyFont="1" applyFill="1" applyBorder="1"/>
    <xf numFmtId="165" fontId="0" fillId="0" borderId="24" xfId="1" applyFont="1" applyFill="1" applyBorder="1"/>
    <xf numFmtId="165" fontId="0" fillId="0" borderId="23" xfId="1" applyFont="1" applyFill="1" applyBorder="1"/>
    <xf numFmtId="165" fontId="0" fillId="0" borderId="22" xfId="1" applyFont="1" applyFill="1" applyBorder="1"/>
    <xf numFmtId="165" fontId="0" fillId="0" borderId="19" xfId="1" applyFont="1" applyFill="1" applyBorder="1"/>
    <xf numFmtId="0" fontId="27" fillId="2" borderId="0" xfId="0" applyFont="1" applyFill="1"/>
    <xf numFmtId="0" fontId="28" fillId="2" borderId="0" xfId="0" applyFont="1" applyFill="1"/>
    <xf numFmtId="4" fontId="0" fillId="7" borderId="0" xfId="0" applyNumberFormat="1" applyFont="1" applyFill="1" applyBorder="1"/>
    <xf numFmtId="4" fontId="27" fillId="2" borderId="0" xfId="0" applyNumberFormat="1" applyFont="1" applyFill="1"/>
    <xf numFmtId="0" fontId="0" fillId="9" borderId="20" xfId="0" applyFont="1" applyFill="1" applyBorder="1" applyAlignment="1">
      <alignment horizontal="center"/>
    </xf>
    <xf numFmtId="4" fontId="0" fillId="7" borderId="6" xfId="0" applyNumberFormat="1" applyFont="1" applyFill="1" applyBorder="1"/>
    <xf numFmtId="0" fontId="0" fillId="7" borderId="6" xfId="0" applyFont="1" applyFill="1" applyBorder="1"/>
    <xf numFmtId="0" fontId="0" fillId="9" borderId="7" xfId="0" applyFont="1" applyFill="1" applyBorder="1" applyAlignment="1">
      <alignment horizontal="center"/>
    </xf>
    <xf numFmtId="0" fontId="0" fillId="8" borderId="0" xfId="0" applyFont="1" applyFill="1"/>
    <xf numFmtId="0" fontId="0" fillId="8" borderId="6" xfId="0" applyFont="1" applyFill="1" applyBorder="1"/>
    <xf numFmtId="4" fontId="0" fillId="8" borderId="6" xfId="0" applyNumberFormat="1" applyFont="1" applyFill="1" applyBorder="1"/>
    <xf numFmtId="0" fontId="0" fillId="7" borderId="0" xfId="0" applyFont="1" applyFill="1" applyBorder="1"/>
    <xf numFmtId="4" fontId="0" fillId="6" borderId="0" xfId="0" applyNumberFormat="1" applyFont="1" applyFill="1" applyBorder="1"/>
    <xf numFmtId="0" fontId="23" fillId="10" borderId="1" xfId="0" applyFont="1" applyFill="1" applyBorder="1" applyAlignment="1">
      <alignment vertical="center" wrapText="1"/>
    </xf>
    <xf numFmtId="0" fontId="2" fillId="6" borderId="4" xfId="0" applyFont="1" applyFill="1" applyBorder="1" applyAlignment="1">
      <alignment vertical="top" wrapText="1"/>
    </xf>
    <xf numFmtId="0" fontId="2" fillId="6" borderId="31" xfId="0" applyFont="1" applyFill="1" applyBorder="1" applyAlignment="1">
      <alignment vertical="top" wrapText="1"/>
    </xf>
    <xf numFmtId="0" fontId="0" fillId="6" borderId="0" xfId="0" applyFont="1" applyFill="1"/>
    <xf numFmtId="0" fontId="27" fillId="2" borderId="0" xfId="0" applyFont="1" applyFill="1" applyBorder="1"/>
    <xf numFmtId="0" fontId="29" fillId="2" borderId="0" xfId="0" applyFont="1" applyFill="1"/>
    <xf numFmtId="0" fontId="30" fillId="2" borderId="0" xfId="0" applyFont="1" applyFill="1"/>
    <xf numFmtId="0" fontId="29" fillId="2" borderId="0" xfId="0" applyFont="1" applyFill="1" applyAlignment="1"/>
    <xf numFmtId="164" fontId="0" fillId="2" borderId="0" xfId="2" applyFont="1" applyFill="1"/>
    <xf numFmtId="16" fontId="0" fillId="0" borderId="19" xfId="0" applyNumberFormat="1" applyFont="1" applyFill="1" applyBorder="1"/>
    <xf numFmtId="16" fontId="0" fillId="7" borderId="0" xfId="0" applyNumberFormat="1" applyFont="1" applyFill="1" applyBorder="1"/>
    <xf numFmtId="16" fontId="0" fillId="7" borderId="6" xfId="0" applyNumberFormat="1" applyFont="1" applyFill="1" applyBorder="1"/>
    <xf numFmtId="16" fontId="0" fillId="0" borderId="6" xfId="0" applyNumberFormat="1" applyFont="1" applyFill="1" applyBorder="1"/>
    <xf numFmtId="0" fontId="31" fillId="6" borderId="4" xfId="0" applyFont="1" applyFill="1" applyBorder="1" applyAlignment="1">
      <alignment vertical="top" wrapText="1"/>
    </xf>
    <xf numFmtId="0" fontId="2" fillId="0" borderId="0" xfId="0" applyFont="1" applyFill="1" applyBorder="1" applyAlignment="1">
      <alignment vertical="top" wrapText="1"/>
    </xf>
    <xf numFmtId="0" fontId="0" fillId="0" borderId="0" xfId="0" applyFont="1" applyFill="1" applyBorder="1" applyAlignment="1">
      <alignment horizontal="center"/>
    </xf>
    <xf numFmtId="0" fontId="24" fillId="4" borderId="0" xfId="0" applyFont="1" applyFill="1" applyBorder="1" applyAlignment="1">
      <alignment horizontal="center"/>
    </xf>
    <xf numFmtId="0" fontId="0" fillId="0" borderId="0" xfId="0" applyFont="1" applyFill="1"/>
    <xf numFmtId="0" fontId="0" fillId="7" borderId="7" xfId="0" applyFont="1" applyFill="1" applyBorder="1" applyAlignment="1">
      <alignment horizontal="center"/>
    </xf>
    <xf numFmtId="3" fontId="9" fillId="2" borderId="0" xfId="0" applyNumberFormat="1" applyFont="1" applyFill="1" applyAlignment="1">
      <alignment wrapText="1"/>
    </xf>
    <xf numFmtId="3" fontId="0" fillId="2" borderId="0" xfId="0" applyNumberFormat="1" applyFill="1" applyAlignment="1">
      <alignment horizontal="center"/>
    </xf>
    <xf numFmtId="3" fontId="0" fillId="2" borderId="8" xfId="0" applyNumberFormat="1" applyFill="1" applyBorder="1" applyAlignment="1">
      <alignment horizontal="center"/>
    </xf>
    <xf numFmtId="3" fontId="0" fillId="2" borderId="9" xfId="0" applyNumberFormat="1" applyFill="1" applyBorder="1" applyAlignment="1">
      <alignment horizontal="center"/>
    </xf>
    <xf numFmtId="3" fontId="1" fillId="2" borderId="1" xfId="0" applyNumberFormat="1" applyFont="1" applyFill="1" applyBorder="1" applyAlignment="1">
      <alignment horizontal="center"/>
    </xf>
    <xf numFmtId="0" fontId="33" fillId="5" borderId="25"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4" fillId="3" borderId="30" xfId="0" applyFont="1" applyFill="1" applyBorder="1" applyAlignment="1">
      <alignment vertical="center" wrapText="1"/>
    </xf>
    <xf numFmtId="0" fontId="34" fillId="3" borderId="26" xfId="0" applyFont="1" applyFill="1" applyBorder="1" applyAlignment="1">
      <alignment horizontal="center" vertical="center" wrapText="1"/>
    </xf>
    <xf numFmtId="0" fontId="34" fillId="3" borderId="27"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5" fillId="2" borderId="0" xfId="0" applyFont="1" applyFill="1" applyAlignment="1">
      <alignment vertical="center"/>
    </xf>
    <xf numFmtId="43" fontId="0" fillId="2" borderId="0" xfId="0" applyNumberFormat="1" applyFont="1" applyFill="1"/>
    <xf numFmtId="10" fontId="0" fillId="2" borderId="0" xfId="0" applyNumberFormat="1" applyFont="1" applyFill="1"/>
    <xf numFmtId="43" fontId="0" fillId="2" borderId="0" xfId="0" applyNumberFormat="1" applyFont="1" applyFill="1" applyBorder="1"/>
    <xf numFmtId="4" fontId="0" fillId="0" borderId="0" xfId="0" applyNumberFormat="1" applyFill="1"/>
    <xf numFmtId="4" fontId="0" fillId="2" borderId="0" xfId="0" applyNumberFormat="1" applyFont="1" applyFill="1" applyAlignment="1">
      <alignment horizontal="center"/>
    </xf>
    <xf numFmtId="0" fontId="0" fillId="2" borderId="0" xfId="0" applyFont="1" applyFill="1" applyAlignment="1">
      <alignment horizontal="center"/>
    </xf>
    <xf numFmtId="43" fontId="0" fillId="2" borderId="0" xfId="0" applyNumberFormat="1" applyFont="1" applyFill="1" applyAlignment="1">
      <alignment horizontal="center"/>
    </xf>
    <xf numFmtId="0" fontId="2" fillId="2" borderId="0" xfId="0" applyFont="1" applyFill="1" applyAlignment="1">
      <alignment horizontal="left" vertical="top" wrapText="1"/>
    </xf>
    <xf numFmtId="0" fontId="9" fillId="2" borderId="0" xfId="0" applyFont="1" applyFill="1" applyAlignment="1">
      <alignment horizontal="left" vertical="top" wrapText="1"/>
    </xf>
    <xf numFmtId="0" fontId="0" fillId="0" borderId="0" xfId="0"/>
    <xf numFmtId="0" fontId="23" fillId="5" borderId="2" xfId="0" applyFont="1" applyFill="1" applyBorder="1" applyAlignment="1">
      <alignment horizontal="center" vertical="center" wrapText="1"/>
    </xf>
    <xf numFmtId="4" fontId="27" fillId="2" borderId="0" xfId="0" applyNumberFormat="1" applyFont="1" applyFill="1" applyAlignment="1">
      <alignment horizontal="center"/>
    </xf>
    <xf numFmtId="4" fontId="24" fillId="4" borderId="9" xfId="0" applyNumberFormat="1" applyFont="1" applyFill="1" applyBorder="1" applyAlignment="1">
      <alignment horizontal="center"/>
    </xf>
    <xf numFmtId="4" fontId="0" fillId="0" borderId="0" xfId="0" applyNumberFormat="1" applyAlignment="1">
      <alignment horizontal="center"/>
    </xf>
    <xf numFmtId="4" fontId="23" fillId="5" borderId="1" xfId="0" applyNumberFormat="1" applyFont="1" applyFill="1" applyBorder="1" applyAlignment="1">
      <alignment horizontal="center" vertical="center" wrapText="1"/>
    </xf>
    <xf numFmtId="0" fontId="0" fillId="0" borderId="9" xfId="0" applyBorder="1" applyAlignment="1">
      <alignment vertical="center"/>
    </xf>
    <xf numFmtId="4"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25" xfId="0" applyBorder="1" applyAlignment="1">
      <alignment vertical="center"/>
    </xf>
    <xf numFmtId="4" fontId="0" fillId="0" borderId="25" xfId="0" applyNumberFormat="1" applyBorder="1" applyAlignment="1">
      <alignment horizontal="center" vertical="center"/>
    </xf>
    <xf numFmtId="0" fontId="0" fillId="0" borderId="25" xfId="0" applyBorder="1" applyAlignment="1">
      <alignment horizontal="center" vertical="center"/>
    </xf>
    <xf numFmtId="0" fontId="0" fillId="0" borderId="0" xfId="0" applyAlignment="1">
      <alignment vertical="center"/>
    </xf>
    <xf numFmtId="4" fontId="0" fillId="0" borderId="0" xfId="0" applyNumberFormat="1" applyAlignment="1">
      <alignment horizontal="center" vertical="center"/>
    </xf>
    <xf numFmtId="0" fontId="0" fillId="0" borderId="0" xfId="0" applyAlignment="1">
      <alignment horizontal="center" vertical="center"/>
    </xf>
    <xf numFmtId="0" fontId="0" fillId="0" borderId="9" xfId="0" applyBorder="1" applyAlignment="1">
      <alignment vertical="center" wrapText="1"/>
    </xf>
    <xf numFmtId="0" fontId="2" fillId="0" borderId="8" xfId="0" applyFont="1" applyFill="1" applyBorder="1" applyAlignment="1">
      <alignment vertical="center" wrapText="1"/>
    </xf>
    <xf numFmtId="0" fontId="0" fillId="0" borderId="7" xfId="0" applyBorder="1" applyAlignment="1">
      <alignment vertical="center"/>
    </xf>
    <xf numFmtId="4" fontId="0" fillId="0" borderId="0" xfId="0" applyNumberFormat="1" applyFont="1" applyFill="1" applyBorder="1" applyAlignment="1">
      <alignment horizontal="center" vertical="center"/>
    </xf>
    <xf numFmtId="0" fontId="0" fillId="0" borderId="22" xfId="0" applyBorder="1" applyAlignment="1">
      <alignment vertical="center"/>
    </xf>
    <xf numFmtId="0" fontId="2" fillId="0" borderId="9" xfId="0" applyFont="1" applyFill="1" applyBorder="1" applyAlignment="1">
      <alignment vertical="center" wrapText="1"/>
    </xf>
    <xf numFmtId="0" fontId="0" fillId="0" borderId="8" xfId="0" applyBorder="1" applyAlignment="1">
      <alignment vertical="center"/>
    </xf>
    <xf numFmtId="4" fontId="0" fillId="0" borderId="18" xfId="0" applyNumberFormat="1" applyFont="1" applyFill="1" applyBorder="1" applyAlignment="1">
      <alignment horizontal="center" vertical="center"/>
    </xf>
    <xf numFmtId="0" fontId="0" fillId="0" borderId="8" xfId="0" applyBorder="1" applyAlignment="1">
      <alignment horizontal="center" vertical="center"/>
    </xf>
    <xf numFmtId="4" fontId="0" fillId="0" borderId="14" xfId="0" applyNumberFormat="1" applyFont="1" applyFill="1" applyBorder="1" applyAlignment="1">
      <alignment horizontal="center" vertical="center"/>
    </xf>
    <xf numFmtId="4" fontId="0" fillId="0" borderId="21" xfId="0" applyNumberFormat="1" applyFont="1" applyFill="1" applyBorder="1" applyAlignment="1">
      <alignment horizontal="center" vertical="center"/>
    </xf>
    <xf numFmtId="4" fontId="23" fillId="5" borderId="3" xfId="0" applyNumberFormat="1" applyFont="1" applyFill="1" applyBorder="1" applyAlignment="1">
      <alignment horizontal="center" vertical="center" wrapText="1"/>
    </xf>
    <xf numFmtId="0" fontId="0" fillId="0" borderId="14" xfId="0" applyBorder="1" applyAlignment="1">
      <alignment vertical="center"/>
    </xf>
    <xf numFmtId="4" fontId="0" fillId="0" borderId="9" xfId="0" applyNumberFormat="1" applyFont="1" applyFill="1" applyBorder="1" applyAlignment="1">
      <alignment horizontal="center" vertical="center"/>
    </xf>
    <xf numFmtId="4" fontId="0" fillId="0" borderId="7" xfId="0" applyNumberFormat="1" applyBorder="1" applyAlignment="1">
      <alignment horizontal="center" vertical="center"/>
    </xf>
    <xf numFmtId="4" fontId="0" fillId="0" borderId="8" xfId="0" applyNumberFormat="1" applyFont="1" applyFill="1" applyBorder="1" applyAlignment="1">
      <alignment horizontal="center" vertical="center"/>
    </xf>
    <xf numFmtId="0" fontId="0" fillId="0" borderId="21" xfId="0" applyBorder="1" applyAlignment="1">
      <alignment vertical="center"/>
    </xf>
    <xf numFmtId="4" fontId="0" fillId="0" borderId="22" xfId="0" applyNumberFormat="1" applyBorder="1" applyAlignment="1">
      <alignment horizontal="center" vertical="center"/>
    </xf>
    <xf numFmtId="4" fontId="0" fillId="0" borderId="25" xfId="0" applyNumberFormat="1" applyFont="1" applyFill="1" applyBorder="1" applyAlignment="1">
      <alignment horizontal="center" vertical="center"/>
    </xf>
    <xf numFmtId="4" fontId="0" fillId="0" borderId="8" xfId="0" applyNumberFormat="1" applyBorder="1" applyAlignment="1">
      <alignment horizontal="center" vertical="center"/>
    </xf>
    <xf numFmtId="0" fontId="0" fillId="0" borderId="0" xfId="0" applyAlignment="1">
      <alignment horizontal="center"/>
    </xf>
    <xf numFmtId="0" fontId="0" fillId="0" borderId="9" xfId="0" applyFont="1" applyFill="1" applyBorder="1" applyAlignment="1">
      <alignment horizontal="center"/>
    </xf>
    <xf numFmtId="4" fontId="0" fillId="0" borderId="9" xfId="0" applyNumberFormat="1" applyFont="1" applyFill="1" applyBorder="1" applyAlignment="1">
      <alignment horizontal="center"/>
    </xf>
    <xf numFmtId="0" fontId="0" fillId="2" borderId="8" xfId="0" applyFont="1" applyFill="1" applyBorder="1" applyAlignment="1">
      <alignment horizontal="center"/>
    </xf>
    <xf numFmtId="4" fontId="0" fillId="2" borderId="8" xfId="0" applyNumberFormat="1" applyFont="1" applyFill="1" applyBorder="1" applyAlignment="1">
      <alignment horizontal="center"/>
    </xf>
    <xf numFmtId="0" fontId="0" fillId="2" borderId="9" xfId="0" applyFont="1" applyFill="1" applyBorder="1" applyAlignment="1">
      <alignment horizontal="center"/>
    </xf>
    <xf numFmtId="4" fontId="0" fillId="2" borderId="9" xfId="0" applyNumberFormat="1" applyFont="1" applyFill="1" applyBorder="1" applyAlignment="1">
      <alignment horizontal="center"/>
    </xf>
    <xf numFmtId="0" fontId="0" fillId="2" borderId="25" xfId="0" applyFont="1" applyFill="1" applyBorder="1" applyAlignment="1">
      <alignment horizontal="center"/>
    </xf>
    <xf numFmtId="0" fontId="0" fillId="0" borderId="0" xfId="0"/>
    <xf numFmtId="0" fontId="33" fillId="5" borderId="18" xfId="0" applyFont="1" applyFill="1" applyBorder="1" applyAlignment="1">
      <alignment horizontal="center" vertical="center" wrapText="1"/>
    </xf>
    <xf numFmtId="0" fontId="33" fillId="5" borderId="20" xfId="0" applyFont="1" applyFill="1" applyBorder="1" applyAlignment="1">
      <alignment horizontal="center" vertical="center" wrapText="1"/>
    </xf>
    <xf numFmtId="0" fontId="34" fillId="3" borderId="1" xfId="0" applyFont="1" applyFill="1" applyBorder="1" applyAlignment="1">
      <alignment vertical="center" wrapText="1"/>
    </xf>
    <xf numFmtId="0" fontId="2" fillId="0" borderId="25" xfId="0" applyFont="1" applyFill="1" applyBorder="1" applyAlignment="1">
      <alignment vertical="center" wrapText="1"/>
    </xf>
    <xf numFmtId="0" fontId="0" fillId="2" borderId="0" xfId="0" applyFont="1" applyFill="1" applyAlignment="1">
      <alignment vertical="center"/>
    </xf>
    <xf numFmtId="4" fontId="0" fillId="2" borderId="0" xfId="0" applyNumberFormat="1" applyFont="1" applyFill="1" applyAlignment="1">
      <alignment vertical="center"/>
    </xf>
    <xf numFmtId="43" fontId="0" fillId="0" borderId="0" xfId="0" applyNumberFormat="1" applyFill="1" applyBorder="1"/>
    <xf numFmtId="165" fontId="0" fillId="0" borderId="6" xfId="1" applyFont="1" applyFill="1" applyBorder="1"/>
    <xf numFmtId="0" fontId="35" fillId="5" borderId="8" xfId="0" applyFont="1" applyFill="1" applyBorder="1" applyAlignment="1">
      <alignment horizontal="center" vertical="center" wrapText="1"/>
    </xf>
    <xf numFmtId="0" fontId="35" fillId="5" borderId="25"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6" fillId="2" borderId="1" xfId="0" applyFont="1" applyFill="1" applyBorder="1" applyAlignment="1">
      <alignment horizontal="center"/>
    </xf>
    <xf numFmtId="4" fontId="0" fillId="0" borderId="32" xfId="0" applyNumberFormat="1" applyFill="1" applyBorder="1" applyAlignment="1">
      <alignment horizontal="center"/>
    </xf>
    <xf numFmtId="4" fontId="0" fillId="2" borderId="25" xfId="0" applyNumberFormat="1" applyFont="1" applyFill="1" applyBorder="1" applyAlignment="1">
      <alignment horizontal="center"/>
    </xf>
    <xf numFmtId="4" fontId="0" fillId="0" borderId="33" xfId="0" applyNumberFormat="1" applyFill="1" applyBorder="1" applyAlignment="1">
      <alignment horizontal="center"/>
    </xf>
    <xf numFmtId="49" fontId="4" fillId="0" borderId="4" xfId="0" quotePrefix="1" applyNumberFormat="1" applyFont="1" applyFill="1" applyBorder="1" applyAlignment="1">
      <alignment horizontal="right" vertical="top" wrapText="1"/>
    </xf>
    <xf numFmtId="0" fontId="9" fillId="2" borderId="0" xfId="0" applyFont="1" applyFill="1" applyBorder="1" applyAlignment="1">
      <alignment horizontal="left" wrapText="1"/>
    </xf>
    <xf numFmtId="0" fontId="2" fillId="0" borderId="8" xfId="0" applyFont="1" applyFill="1" applyBorder="1" applyAlignment="1">
      <alignment vertical="top" wrapText="1"/>
    </xf>
    <xf numFmtId="0" fontId="2" fillId="0" borderId="9" xfId="0" applyFont="1" applyFill="1" applyBorder="1" applyAlignment="1">
      <alignment vertical="top" wrapText="1"/>
    </xf>
    <xf numFmtId="0" fontId="2" fillId="0" borderId="25" xfId="0" applyFont="1" applyFill="1" applyBorder="1" applyAlignment="1">
      <alignment vertical="top" wrapText="1"/>
    </xf>
    <xf numFmtId="0" fontId="33" fillId="5" borderId="0" xfId="0" applyFont="1" applyFill="1" applyBorder="1" applyAlignment="1">
      <alignment horizontal="center" vertical="center" wrapText="1"/>
    </xf>
    <xf numFmtId="0" fontId="34" fillId="3" borderId="0" xfId="0" applyFont="1" applyFill="1" applyBorder="1" applyAlignment="1">
      <alignment horizontal="center" vertical="center" wrapText="1"/>
    </xf>
    <xf numFmtId="3" fontId="0" fillId="2" borderId="0" xfId="0" applyNumberFormat="1" applyFont="1" applyFill="1" applyBorder="1" applyAlignment="1">
      <alignment horizontal="center"/>
    </xf>
    <xf numFmtId="3" fontId="0" fillId="2" borderId="0" xfId="0" applyNumberFormat="1" applyFont="1" applyFill="1" applyBorder="1" applyAlignment="1">
      <alignment horizontal="center" vertical="center"/>
    </xf>
    <xf numFmtId="3" fontId="0" fillId="2" borderId="0" xfId="0" applyNumberFormat="1" applyFont="1" applyFill="1" applyAlignment="1">
      <alignment vertical="center"/>
    </xf>
    <xf numFmtId="4" fontId="0" fillId="2" borderId="9" xfId="1" applyNumberFormat="1" applyFont="1" applyFill="1" applyBorder="1" applyAlignment="1">
      <alignment horizontal="center" vertical="center"/>
    </xf>
    <xf numFmtId="4" fontId="0" fillId="0" borderId="9" xfId="1" applyNumberFormat="1" applyFont="1" applyFill="1" applyBorder="1" applyAlignment="1">
      <alignment horizontal="center" vertical="center"/>
    </xf>
    <xf numFmtId="4" fontId="0" fillId="0" borderId="32" xfId="0" applyNumberFormat="1" applyFill="1" applyBorder="1" applyAlignment="1">
      <alignment horizontal="center" vertical="center"/>
    </xf>
    <xf numFmtId="0" fontId="9" fillId="2" borderId="14" xfId="0" applyFont="1" applyFill="1" applyBorder="1"/>
    <xf numFmtId="0" fontId="0" fillId="2" borderId="9" xfId="0" applyFont="1" applyFill="1" applyBorder="1"/>
    <xf numFmtId="16" fontId="0" fillId="0" borderId="9" xfId="0" applyNumberFormat="1" applyFont="1" applyFill="1" applyBorder="1"/>
    <xf numFmtId="0" fontId="0" fillId="0" borderId="9" xfId="0" applyFont="1" applyFill="1" applyBorder="1"/>
    <xf numFmtId="4" fontId="0" fillId="0" borderId="9" xfId="0" applyNumberFormat="1" applyFont="1" applyFill="1" applyBorder="1"/>
    <xf numFmtId="16" fontId="0" fillId="2" borderId="9" xfId="0" applyNumberFormat="1" applyFont="1" applyFill="1" applyBorder="1"/>
    <xf numFmtId="0" fontId="0" fillId="0" borderId="9" xfId="0" applyFont="1" applyFill="1" applyBorder="1" applyAlignment="1">
      <alignment horizontal="left" indent="1"/>
    </xf>
    <xf numFmtId="0" fontId="0" fillId="2" borderId="25" xfId="0" applyFont="1" applyFill="1" applyBorder="1"/>
    <xf numFmtId="0" fontId="27" fillId="2" borderId="0" xfId="0" applyFont="1" applyFill="1" applyAlignment="1">
      <alignment horizontal="center" vertical="center"/>
    </xf>
    <xf numFmtId="0" fontId="0" fillId="2" borderId="9" xfId="0" applyFont="1" applyFill="1" applyBorder="1" applyAlignment="1">
      <alignment horizontal="left"/>
    </xf>
    <xf numFmtId="0" fontId="0" fillId="0" borderId="9" xfId="0" applyFill="1" applyBorder="1" applyAlignment="1">
      <alignment horizontal="left"/>
    </xf>
    <xf numFmtId="4" fontId="0" fillId="0" borderId="9" xfId="1" applyNumberFormat="1" applyFont="1" applyFill="1" applyBorder="1" applyAlignment="1">
      <alignment horizontal="center"/>
    </xf>
    <xf numFmtId="4" fontId="0" fillId="2" borderId="32" xfId="0" applyNumberFormat="1" applyFont="1" applyFill="1" applyBorder="1" applyAlignment="1">
      <alignment horizontal="center"/>
    </xf>
    <xf numFmtId="16" fontId="0" fillId="0" borderId="9" xfId="0" applyNumberFormat="1" applyFont="1" applyFill="1" applyBorder="1" applyAlignment="1">
      <alignment horizontal="center"/>
    </xf>
    <xf numFmtId="16" fontId="0" fillId="2" borderId="9" xfId="0" applyNumberFormat="1" applyFont="1" applyFill="1" applyBorder="1" applyAlignment="1">
      <alignment horizontal="center"/>
    </xf>
    <xf numFmtId="4" fontId="24" fillId="4" borderId="25" xfId="0" applyNumberFormat="1" applyFont="1" applyFill="1" applyBorder="1" applyAlignment="1">
      <alignment horizontal="center"/>
    </xf>
    <xf numFmtId="4" fontId="21" fillId="0" borderId="32" xfId="0" applyNumberFormat="1" applyFont="1" applyFill="1" applyBorder="1" applyAlignment="1">
      <alignment horizontal="center"/>
    </xf>
    <xf numFmtId="165" fontId="0" fillId="0" borderId="9" xfId="1" applyFont="1" applyFill="1" applyBorder="1" applyAlignment="1">
      <alignment horizontal="center"/>
    </xf>
    <xf numFmtId="43" fontId="0" fillId="0" borderId="9" xfId="0" applyNumberFormat="1" applyFont="1" applyFill="1" applyBorder="1" applyAlignment="1">
      <alignment horizontal="center"/>
    </xf>
    <xf numFmtId="0" fontId="24" fillId="0" borderId="9" xfId="0" applyFont="1" applyFill="1" applyBorder="1" applyAlignment="1">
      <alignment horizontal="center"/>
    </xf>
    <xf numFmtId="0" fontId="24" fillId="0" borderId="25" xfId="0" applyFont="1" applyFill="1" applyBorder="1" applyAlignment="1">
      <alignment horizontal="center"/>
    </xf>
    <xf numFmtId="0" fontId="34" fillId="3" borderId="25" xfId="0" applyFont="1" applyFill="1" applyBorder="1" applyAlignment="1">
      <alignment horizontal="center" vertical="center" wrapText="1"/>
    </xf>
    <xf numFmtId="0" fontId="33" fillId="5" borderId="19" xfId="0" applyFont="1" applyFill="1" applyBorder="1" applyAlignment="1">
      <alignment horizontal="center" vertical="center" wrapText="1"/>
    </xf>
    <xf numFmtId="0" fontId="33" fillId="5" borderId="21"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3" fillId="5" borderId="22" xfId="0" applyFont="1" applyFill="1" applyBorder="1" applyAlignment="1">
      <alignment horizontal="center" vertical="center" wrapText="1"/>
    </xf>
    <xf numFmtId="0" fontId="0" fillId="2" borderId="14" xfId="0" applyFont="1" applyFill="1" applyBorder="1"/>
    <xf numFmtId="4" fontId="0" fillId="2" borderId="0" xfId="0" applyNumberFormat="1" applyFont="1" applyFill="1" applyBorder="1" applyAlignment="1">
      <alignment horizontal="center"/>
    </xf>
    <xf numFmtId="16" fontId="0" fillId="0" borderId="8" xfId="0" applyNumberFormat="1" applyFont="1" applyFill="1" applyBorder="1" applyAlignment="1">
      <alignment horizontal="center"/>
    </xf>
    <xf numFmtId="0" fontId="0" fillId="0" borderId="9" xfId="0" applyFont="1" applyFill="1" applyBorder="1" applyAlignment="1">
      <alignment horizontal="left"/>
    </xf>
    <xf numFmtId="0" fontId="0" fillId="0" borderId="25" xfId="0" applyFont="1" applyFill="1" applyBorder="1"/>
    <xf numFmtId="4" fontId="0" fillId="0" borderId="25" xfId="0" applyNumberFormat="1" applyFont="1" applyFill="1" applyBorder="1"/>
    <xf numFmtId="0" fontId="0" fillId="0" borderId="0" xfId="0"/>
    <xf numFmtId="0" fontId="9" fillId="2" borderId="0" xfId="0" applyFont="1" applyFill="1"/>
    <xf numFmtId="0" fontId="0" fillId="2" borderId="0" xfId="0" applyFill="1"/>
    <xf numFmtId="0" fontId="0" fillId="0" borderId="0" xfId="0" applyFill="1" applyBorder="1"/>
    <xf numFmtId="0" fontId="0" fillId="2" borderId="0" xfId="0" applyFill="1" applyBorder="1"/>
    <xf numFmtId="0" fontId="23" fillId="5" borderId="1"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0" fillId="2" borderId="1" xfId="0" applyFill="1" applyBorder="1"/>
    <xf numFmtId="0" fontId="23"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0" fillId="2" borderId="9" xfId="0" applyFill="1" applyBorder="1"/>
    <xf numFmtId="0" fontId="0" fillId="2" borderId="9" xfId="0" applyFill="1" applyBorder="1" applyAlignment="1">
      <alignment horizontal="center"/>
    </xf>
    <xf numFmtId="0" fontId="0" fillId="2" borderId="25" xfId="0" applyFill="1" applyBorder="1"/>
    <xf numFmtId="0" fontId="0" fillId="2" borderId="25" xfId="0" applyFill="1" applyBorder="1" applyAlignment="1">
      <alignment horizontal="center"/>
    </xf>
    <xf numFmtId="4" fontId="0" fillId="2" borderId="1" xfId="0" applyNumberFormat="1" applyFill="1" applyBorder="1"/>
    <xf numFmtId="0" fontId="10" fillId="2" borderId="0" xfId="0" applyFont="1" applyFill="1" applyAlignment="1">
      <alignment horizontal="left"/>
    </xf>
    <xf numFmtId="0" fontId="12" fillId="4" borderId="2" xfId="0" applyFont="1" applyFill="1" applyBorder="1" applyAlignment="1">
      <alignment horizontal="left" vertical="top"/>
    </xf>
    <xf numFmtId="0" fontId="12" fillId="4" borderId="5" xfId="0" applyFont="1" applyFill="1" applyBorder="1" applyAlignment="1">
      <alignment horizontal="left" vertical="top"/>
    </xf>
    <xf numFmtId="0" fontId="12" fillId="4" borderId="3" xfId="0" applyFont="1" applyFill="1" applyBorder="1" applyAlignment="1">
      <alignment horizontal="left" vertical="top"/>
    </xf>
    <xf numFmtId="0" fontId="19" fillId="2" borderId="0" xfId="0" applyFont="1" applyFill="1" applyAlignment="1">
      <alignment horizontal="left" vertical="top" wrapText="1"/>
    </xf>
    <xf numFmtId="0" fontId="20" fillId="2" borderId="0" xfId="0" applyFont="1" applyFill="1" applyAlignment="1">
      <alignment horizontal="left" vertical="top"/>
    </xf>
    <xf numFmtId="0" fontId="2" fillId="2" borderId="0" xfId="0" applyFont="1" applyFill="1" applyAlignment="1">
      <alignment horizontal="left" vertical="top" wrapText="1"/>
    </xf>
    <xf numFmtId="0" fontId="8" fillId="2" borderId="0" xfId="0" applyFont="1" applyFill="1" applyAlignment="1">
      <alignment horizontal="left"/>
    </xf>
    <xf numFmtId="0" fontId="9" fillId="2" borderId="0" xfId="0" applyFont="1" applyFill="1" applyAlignment="1">
      <alignment horizontal="left" vertical="top" wrapText="1"/>
    </xf>
    <xf numFmtId="0" fontId="8" fillId="2" borderId="10" xfId="0" applyFont="1" applyFill="1" applyBorder="1" applyAlignment="1">
      <alignment horizontal="center"/>
    </xf>
    <xf numFmtId="0" fontId="0" fillId="0" borderId="15" xfId="0" applyBorder="1"/>
    <xf numFmtId="0" fontId="0" fillId="0" borderId="16" xfId="0" applyBorder="1"/>
    <xf numFmtId="0" fontId="8" fillId="2" borderId="4" xfId="0" applyFont="1" applyFill="1" applyBorder="1" applyAlignment="1">
      <alignment horizontal="center"/>
    </xf>
    <xf numFmtId="0" fontId="0" fillId="0" borderId="0" xfId="0"/>
    <xf numFmtId="0" fontId="0" fillId="0" borderId="11" xfId="0" applyBorder="1"/>
    <xf numFmtId="0" fontId="9" fillId="2" borderId="17" xfId="0" applyFont="1" applyFill="1" applyBorder="1" applyAlignment="1">
      <alignment horizontal="center" wrapText="1"/>
    </xf>
    <xf numFmtId="0" fontId="0" fillId="0" borderId="12" xfId="0" applyBorder="1"/>
    <xf numFmtId="0" fontId="0" fillId="0" borderId="13" xfId="0" applyBorder="1"/>
    <xf numFmtId="0" fontId="32" fillId="2" borderId="21"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22"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5" fillId="2" borderId="14"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22" fillId="2" borderId="0" xfId="0" applyFont="1" applyFill="1" applyBorder="1" applyAlignment="1">
      <alignment horizontal="left" vertical="top" wrapText="1"/>
    </xf>
    <xf numFmtId="0" fontId="33" fillId="5" borderId="18" xfId="0" applyFont="1" applyFill="1" applyBorder="1" applyAlignment="1">
      <alignment horizontal="center" vertical="center" wrapText="1"/>
    </xf>
    <xf numFmtId="0" fontId="33" fillId="5" borderId="20" xfId="0" applyFont="1" applyFill="1" applyBorder="1" applyAlignment="1">
      <alignment horizontal="center" vertical="center" wrapText="1"/>
    </xf>
    <xf numFmtId="0" fontId="32" fillId="2" borderId="18" xfId="0" applyFont="1" applyFill="1" applyBorder="1" applyAlignment="1">
      <alignment horizontal="center" vertical="center"/>
    </xf>
    <xf numFmtId="0" fontId="32" fillId="2" borderId="19" xfId="0" applyFont="1" applyFill="1" applyBorder="1" applyAlignment="1">
      <alignment horizontal="center" vertical="center"/>
    </xf>
    <xf numFmtId="0" fontId="32" fillId="2" borderId="20" xfId="0" applyFont="1" applyFill="1" applyBorder="1" applyAlignment="1">
      <alignment horizontal="center" vertical="center"/>
    </xf>
    <xf numFmtId="0" fontId="2" fillId="2" borderId="1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6"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32" fillId="2" borderId="10"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32" fillId="2" borderId="4" xfId="0" applyFont="1" applyFill="1" applyBorder="1" applyAlignment="1">
      <alignment horizontal="center" vertical="center"/>
    </xf>
    <xf numFmtId="0" fontId="5" fillId="0" borderId="0" xfId="0" applyFont="1" applyAlignment="1">
      <alignment vertical="center"/>
    </xf>
    <xf numFmtId="0" fontId="5" fillId="0" borderId="11" xfId="0" applyFont="1" applyBorder="1" applyAlignment="1">
      <alignment vertical="center"/>
    </xf>
    <xf numFmtId="0" fontId="9" fillId="2" borderId="17" xfId="0" applyFont="1" applyFill="1" applyBorder="1" applyAlignment="1">
      <alignment horizontal="center" vertical="center" wrapText="1"/>
    </xf>
    <xf numFmtId="0" fontId="5" fillId="0" borderId="12" xfId="0" applyFont="1" applyBorder="1" applyAlignment="1">
      <alignment vertical="center"/>
    </xf>
    <xf numFmtId="0" fontId="5" fillId="0" borderId="13" xfId="0" applyFont="1" applyBorder="1" applyAlignment="1">
      <alignment vertical="center"/>
    </xf>
    <xf numFmtId="0" fontId="9" fillId="2" borderId="12" xfId="0" applyFont="1" applyFill="1" applyBorder="1" applyAlignment="1">
      <alignment horizontal="left" wrapText="1"/>
    </xf>
    <xf numFmtId="0" fontId="33" fillId="5"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2" fillId="2" borderId="0" xfId="0" applyFont="1" applyFill="1" applyAlignment="1">
      <alignment horizontal="left"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14" fontId="21" fillId="0" borderId="1" xfId="0" applyNumberFormat="1" applyFont="1" applyFill="1" applyBorder="1" applyAlignment="1">
      <alignment horizontal="center"/>
    </xf>
    <xf numFmtId="14" fontId="21" fillId="0" borderId="1" xfId="0" applyNumberFormat="1" applyFont="1" applyFill="1" applyBorder="1" applyAlignment="1">
      <alignment horizontal="right"/>
    </xf>
    <xf numFmtId="0" fontId="17" fillId="2" borderId="14" xfId="0" applyFont="1" applyFill="1" applyBorder="1" applyAlignment="1">
      <alignment horizontal="left" vertical="top"/>
    </xf>
    <xf numFmtId="0" fontId="17" fillId="2" borderId="0" xfId="0" applyFont="1" applyFill="1" applyBorder="1" applyAlignment="1">
      <alignment horizontal="left" vertical="top"/>
    </xf>
    <xf numFmtId="0" fontId="17" fillId="2" borderId="18" xfId="0" applyFont="1" applyFill="1" applyBorder="1" applyAlignment="1">
      <alignment horizontal="left" vertical="top"/>
    </xf>
    <xf numFmtId="0" fontId="17" fillId="2" borderId="19" xfId="0" applyFont="1" applyFill="1" applyBorder="1" applyAlignment="1">
      <alignment horizontal="left" vertical="top"/>
    </xf>
    <xf numFmtId="0" fontId="23" fillId="5" borderId="14"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32" fillId="2" borderId="14"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7" xfId="0" applyFont="1" applyFill="1" applyBorder="1" applyAlignment="1">
      <alignment horizontal="center" vertical="center"/>
    </xf>
    <xf numFmtId="0" fontId="9" fillId="2" borderId="2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5" fillId="2" borderId="0" xfId="0" applyFont="1" applyFill="1" applyAlignment="1">
      <alignment horizontal="left" wrapText="1"/>
    </xf>
    <xf numFmtId="0" fontId="5" fillId="2" borderId="0" xfId="0" applyFont="1" applyFill="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FFFFB7"/>
      <color rgb="FF379BBB"/>
      <color rgb="FF2F9EC2"/>
      <color rgb="FFFE791A"/>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16</xdr:row>
      <xdr:rowOff>0</xdr:rowOff>
    </xdr:from>
    <xdr:to>
      <xdr:col>3</xdr:col>
      <xdr:colOff>819150</xdr:colOff>
      <xdr:row>38</xdr:row>
      <xdr:rowOff>89647</xdr:rowOff>
    </xdr:to>
    <xdr:sp macro="" textlink="">
      <xdr:nvSpPr>
        <xdr:cNvPr id="3" name="TextBox 2">
          <a:extLst>
            <a:ext uri="{FF2B5EF4-FFF2-40B4-BE49-F238E27FC236}">
              <a16:creationId xmlns="" xmlns:a16="http://schemas.microsoft.com/office/drawing/2014/main" id="{BAF01C5E-3566-496D-8A8E-317ABBE7909F}"/>
            </a:ext>
          </a:extLst>
        </xdr:cNvPr>
        <xdr:cNvSpPr txBox="1"/>
      </xdr:nvSpPr>
      <xdr:spPr>
        <a:xfrm>
          <a:off x="19050" y="3675529"/>
          <a:ext cx="5372100" cy="4403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solidFill>
                <a:schemeClr val="dk1"/>
              </a:solidFill>
              <a:latin typeface="+mn-lt"/>
              <a:ea typeface="+mn-ea"/>
              <a:cs typeface="+mn-cs"/>
            </a:rPr>
            <a:t>HiCheryl thank you again for your submission - I am a little</a:t>
          </a:r>
          <a:r>
            <a:rPr lang="en-NZ" sz="1100" baseline="0">
              <a:solidFill>
                <a:schemeClr val="dk1"/>
              </a:solidFill>
              <a:latin typeface="+mn-lt"/>
              <a:ea typeface="+mn-ea"/>
              <a:cs typeface="+mn-cs"/>
            </a:rPr>
            <a:t> concerned that you have not been able to work with  the comments you ahve previously received to assist you to amend your submission.  I have left these in and also added in further comments to get you back on track with this assessment.    The highlighted tabs need attention please and for you to work through the required amendments for this topic.  I can see that in some instances you are not taking changes from journals all the way through to the trial balance and we need to see this please to be able to grade your work for you.  </a:t>
          </a:r>
          <a:endParaRPr lang="en-NZ"/>
        </a:p>
        <a:p>
          <a:pPr fontAlgn="base"/>
          <a:endParaRPr lang="en-NZ" sz="1100" baseline="0">
            <a:solidFill>
              <a:schemeClr val="dk1"/>
            </a:solidFill>
            <a:latin typeface="+mn-lt"/>
            <a:ea typeface="+mn-ea"/>
            <a:cs typeface="+mn-cs"/>
          </a:endParaRPr>
        </a:p>
        <a:p>
          <a:r>
            <a:rPr lang="en-NZ" sz="1100" baseline="0">
              <a:solidFill>
                <a:schemeClr val="dk1"/>
              </a:solidFill>
              <a:latin typeface="+mn-lt"/>
              <a:ea typeface="+mn-ea"/>
              <a:cs typeface="+mn-cs"/>
            </a:rPr>
            <a:t>I strongly caution you to read through your feedback carefully and if you are unsure of anything in this assessment remember to go back over your course material - each section is covered in detail in your course to be able to assist you with completing this assessment.  if you are unsure of any fundamental concepts remember that this is Diploma level study and you are required to be able to categorise accounts to correct statements, understand basic debit and credit entries and have a working knowledge of GST calculations.  If you are unsure of any of these concepts it would be my strong advice for you to go back to your studies and review this basic content before moving on.  We can assist you by using the help facility to understand accounting concepts you are unfamiliar with from your course material but there is a requirement for basic accounting knowledge as mentioned to be known.  Please work to resubmit your next attempt through to us for grading when you are able to as we will need to review your understanding with our Head of Department should you not pass your third submission with us.</a:t>
          </a:r>
          <a:endParaRPr lang="en-NZ" sz="1100">
            <a:solidFill>
              <a:schemeClr val="dk1"/>
            </a:solidFill>
            <a:latin typeface="+mn-lt"/>
            <a:ea typeface="+mn-ea"/>
            <a:cs typeface="+mn-cs"/>
          </a:endParaRPr>
        </a:p>
        <a:p>
          <a:endParaRPr lang="en-NZ" sz="1100"/>
        </a:p>
      </xdr:txBody>
    </xdr:sp>
    <xdr:clientData/>
  </xdr:twoCellAnchor>
  <xdr:twoCellAnchor editAs="oneCell">
    <xdr:from>
      <xdr:col>6</xdr:col>
      <xdr:colOff>100853</xdr:colOff>
      <xdr:row>0</xdr:row>
      <xdr:rowOff>145677</xdr:rowOff>
    </xdr:from>
    <xdr:to>
      <xdr:col>9</xdr:col>
      <xdr:colOff>151180</xdr:colOff>
      <xdr:row>2</xdr:row>
      <xdr:rowOff>43692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93324" y="145677"/>
          <a:ext cx="1865680" cy="4919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8</xdr:col>
      <xdr:colOff>36880</xdr:colOff>
      <xdr:row>3</xdr:row>
      <xdr:rowOff>491927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0" y="923925"/>
          <a:ext cx="1865680" cy="4919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8</xdr:col>
      <xdr:colOff>303580</xdr:colOff>
      <xdr:row>1</xdr:row>
      <xdr:rowOff>491927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5700" y="200025"/>
          <a:ext cx="1865680" cy="4919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542925</xdr:colOff>
      <xdr:row>0</xdr:row>
      <xdr:rowOff>38100</xdr:rowOff>
    </xdr:from>
    <xdr:to>
      <xdr:col>5</xdr:col>
      <xdr:colOff>557358</xdr:colOff>
      <xdr:row>1</xdr:row>
      <xdr:rowOff>712134</xdr:rowOff>
    </xdr:to>
    <xdr:pic>
      <xdr:nvPicPr>
        <xdr:cNvPr id="2" name="Picture 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14837" r="14243"/>
        <a:stretch>
          <a:fillRect/>
        </a:stretch>
      </xdr:blipFill>
      <xdr:spPr bwMode="auto">
        <a:xfrm>
          <a:off x="4638675" y="38100"/>
          <a:ext cx="2376633" cy="874059"/>
        </a:xfrm>
        <a:prstGeom prst="rect">
          <a:avLst/>
        </a:prstGeom>
        <a:noFill/>
      </xdr:spPr>
    </xdr:pic>
    <xdr:clientData/>
  </xdr:twoCellAnchor>
  <xdr:twoCellAnchor editAs="oneCell">
    <xdr:from>
      <xdr:col>6</xdr:col>
      <xdr:colOff>428625</xdr:colOff>
      <xdr:row>1</xdr:row>
      <xdr:rowOff>9525</xdr:rowOff>
    </xdr:from>
    <xdr:to>
      <xdr:col>9</xdr:col>
      <xdr:colOff>465505</xdr:colOff>
      <xdr:row>1</xdr:row>
      <xdr:rowOff>501452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01100" y="209550"/>
          <a:ext cx="1865680" cy="4919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523875</xdr:colOff>
      <xdr:row>3</xdr:row>
      <xdr:rowOff>95250</xdr:rowOff>
    </xdr:from>
    <xdr:to>
      <xdr:col>8</xdr:col>
      <xdr:colOff>742950</xdr:colOff>
      <xdr:row>8</xdr:row>
      <xdr:rowOff>133350</xdr:rowOff>
    </xdr:to>
    <xdr:cxnSp macro="">
      <xdr:nvCxnSpPr>
        <xdr:cNvPr id="4" name="Straight Arrow Connector 3">
          <a:extLst>
            <a:ext uri="{FF2B5EF4-FFF2-40B4-BE49-F238E27FC236}">
              <a16:creationId xmlns="" xmlns:a16="http://schemas.microsoft.com/office/drawing/2014/main" id="{723F8722-8A80-41D3-B87C-5AA6E2991B56}"/>
            </a:ext>
          </a:extLst>
        </xdr:cNvPr>
        <xdr:cNvCxnSpPr/>
      </xdr:nvCxnSpPr>
      <xdr:spPr>
        <a:xfrm flipV="1">
          <a:off x="5314950" y="962025"/>
          <a:ext cx="4286250" cy="1390650"/>
        </a:xfrm>
        <a:prstGeom prst="straightConnector1">
          <a:avLst/>
        </a:prstGeom>
        <a:ln w="571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51</xdr:row>
      <xdr:rowOff>85724</xdr:rowOff>
    </xdr:from>
    <xdr:to>
      <xdr:col>5</xdr:col>
      <xdr:colOff>485775</xdr:colOff>
      <xdr:row>61</xdr:row>
      <xdr:rowOff>190499</xdr:rowOff>
    </xdr:to>
    <xdr:sp macro="" textlink="">
      <xdr:nvSpPr>
        <xdr:cNvPr id="5" name="TextBox 4"/>
        <xdr:cNvSpPr txBox="1"/>
      </xdr:nvSpPr>
      <xdr:spPr>
        <a:xfrm>
          <a:off x="1695450" y="10915649"/>
          <a:ext cx="5181600" cy="21050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t>It seems that some</a:t>
          </a:r>
          <a:r>
            <a:rPr lang="en-NZ" sz="1100" baseline="0"/>
            <a:t> of your ledgers are missing.  All ledgers need to be shown here please Cheryl so as to take them to your trial balance.</a:t>
          </a:r>
        </a:p>
        <a:p>
          <a:endParaRPr lang="en-NZ" sz="1100" baseline="0"/>
        </a:p>
        <a:p>
          <a:r>
            <a:rPr lang="en-NZ" sz="1100" baseline="0"/>
            <a:t>The yellow highlighted entries show you where amendments need to be shown from the journals you have amended please.  </a:t>
          </a:r>
          <a:endParaRPr lang="en-NZ"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9525</xdr:colOff>
      <xdr:row>11</xdr:row>
      <xdr:rowOff>152400</xdr:rowOff>
    </xdr:from>
    <xdr:to>
      <xdr:col>19</xdr:col>
      <xdr:colOff>55244</xdr:colOff>
      <xdr:row>12</xdr:row>
      <xdr:rowOff>9524</xdr:rowOff>
    </xdr:to>
    <xdr:sp macro="" textlink="">
      <xdr:nvSpPr>
        <xdr:cNvPr id="3" name="TextBox 2"/>
        <xdr:cNvSpPr txBox="1"/>
      </xdr:nvSpPr>
      <xdr:spPr>
        <a:xfrm flipH="1" flipV="1">
          <a:off x="14439900" y="3362325"/>
          <a:ext cx="45719" cy="571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NZ" sz="1100"/>
        </a:p>
      </xdr:txBody>
    </xdr:sp>
    <xdr:clientData/>
  </xdr:twoCellAnchor>
  <xdr:twoCellAnchor editAs="oneCell">
    <xdr:from>
      <xdr:col>9</xdr:col>
      <xdr:colOff>409575</xdr:colOff>
      <xdr:row>0</xdr:row>
      <xdr:rowOff>126876</xdr:rowOff>
    </xdr:from>
    <xdr:to>
      <xdr:col>12</xdr:col>
      <xdr:colOff>189280</xdr:colOff>
      <xdr:row>2</xdr:row>
      <xdr:rowOff>28253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5" y="126876"/>
          <a:ext cx="1865680" cy="4919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zoomScale="85" zoomScaleNormal="85" workbookViewId="0">
      <selection activeCell="G3" sqref="G3"/>
    </sheetView>
  </sheetViews>
  <sheetFormatPr defaultRowHeight="15" x14ac:dyDescent="0.25"/>
  <cols>
    <col min="1" max="1" width="45.140625" style="6" customWidth="1"/>
    <col min="2" max="2" width="12.85546875" style="6" customWidth="1"/>
    <col min="3" max="3" width="10.42578125" style="6" customWidth="1"/>
    <col min="4" max="4" width="12.5703125" style="6" customWidth="1"/>
    <col min="5" max="5" width="10.140625" style="6" bestFit="1" customWidth="1"/>
    <col min="6" max="6" width="13.5703125" style="6" customWidth="1"/>
    <col min="7" max="13" width="9.140625" style="6"/>
    <col min="14" max="14" width="11.140625" style="6" customWidth="1"/>
    <col min="15" max="15" width="9.140625" style="6"/>
    <col min="16" max="16" width="11.5703125" style="6" customWidth="1"/>
    <col min="17" max="19" width="9.140625" style="6"/>
    <col min="20" max="21" width="10.140625" style="6" bestFit="1" customWidth="1"/>
    <col min="22" max="16384" width="9.140625" style="6"/>
  </cols>
  <sheetData>
    <row r="1" spans="1:11" ht="31.5" x14ac:dyDescent="0.5">
      <c r="A1" s="271" t="s">
        <v>0</v>
      </c>
      <c r="B1" s="271"/>
      <c r="C1" s="271"/>
      <c r="D1" s="271"/>
      <c r="E1" s="271"/>
      <c r="F1" s="271"/>
      <c r="G1" s="271"/>
      <c r="H1" s="271"/>
      <c r="I1" s="271"/>
      <c r="J1" s="271"/>
      <c r="K1" s="271"/>
    </row>
    <row r="3" spans="1:11" ht="26.25" x14ac:dyDescent="0.4">
      <c r="A3" s="12" t="s">
        <v>61</v>
      </c>
    </row>
    <row r="4" spans="1:11" ht="15" customHeight="1" x14ac:dyDescent="0.25">
      <c r="A4" s="275" t="s">
        <v>124</v>
      </c>
      <c r="B4" s="275"/>
      <c r="C4" s="275"/>
      <c r="D4" s="275"/>
      <c r="E4" s="275"/>
      <c r="F4" s="59"/>
      <c r="G4" s="59"/>
    </row>
    <row r="5" spans="1:11" ht="15" customHeight="1" x14ac:dyDescent="0.25">
      <c r="A5" s="275"/>
      <c r="B5" s="275"/>
      <c r="C5" s="275"/>
      <c r="D5" s="275"/>
      <c r="E5" s="275"/>
      <c r="F5" s="59"/>
      <c r="G5" s="59"/>
    </row>
    <row r="6" spans="1:11" ht="16.5" customHeight="1" x14ac:dyDescent="0.25">
      <c r="A6" s="275"/>
      <c r="B6" s="275"/>
      <c r="C6" s="275"/>
      <c r="D6" s="275"/>
      <c r="E6" s="275"/>
      <c r="F6" s="59"/>
      <c r="G6" s="59"/>
    </row>
    <row r="7" spans="1:11" ht="15" customHeight="1" x14ac:dyDescent="0.25">
      <c r="A7" s="275"/>
      <c r="B7" s="275"/>
      <c r="C7" s="275"/>
      <c r="D7" s="275"/>
      <c r="E7" s="275"/>
      <c r="F7" s="59"/>
      <c r="G7" s="59"/>
    </row>
    <row r="8" spans="1:11" ht="15" customHeight="1" x14ac:dyDescent="0.25">
      <c r="A8" s="275"/>
      <c r="B8" s="275"/>
      <c r="C8" s="275"/>
      <c r="D8" s="275"/>
      <c r="E8" s="275"/>
      <c r="F8" s="59"/>
      <c r="G8" s="59"/>
    </row>
    <row r="9" spans="1:11" ht="15" customHeight="1" x14ac:dyDescent="0.25">
      <c r="A9" s="275"/>
      <c r="B9" s="275"/>
      <c r="C9" s="275"/>
      <c r="D9" s="275"/>
      <c r="E9" s="275"/>
      <c r="F9" s="59"/>
      <c r="G9" s="59"/>
    </row>
    <row r="10" spans="1:11" ht="15.75" customHeight="1" x14ac:dyDescent="0.25">
      <c r="A10" s="275"/>
      <c r="B10" s="275"/>
      <c r="C10" s="275"/>
      <c r="D10" s="275"/>
      <c r="E10" s="275"/>
      <c r="F10" s="59"/>
      <c r="G10" s="59"/>
    </row>
    <row r="11" spans="1:11" ht="15.75" customHeight="1" x14ac:dyDescent="0.25">
      <c r="A11" s="275"/>
      <c r="B11" s="275"/>
      <c r="C11" s="275"/>
      <c r="D11" s="275"/>
      <c r="E11" s="275"/>
      <c r="F11" s="59"/>
      <c r="G11" s="59"/>
    </row>
    <row r="12" spans="1:11" ht="18.75" x14ac:dyDescent="0.25">
      <c r="A12" s="276" t="s">
        <v>63</v>
      </c>
      <c r="B12" s="276"/>
      <c r="C12" s="276"/>
      <c r="D12" s="276"/>
      <c r="E12" s="276"/>
      <c r="F12" s="59" t="s">
        <v>187</v>
      </c>
      <c r="G12" s="59"/>
    </row>
    <row r="13" spans="1:11" ht="18.75" x14ac:dyDescent="0.25">
      <c r="A13" s="276" t="s">
        <v>71</v>
      </c>
      <c r="B13" s="276"/>
      <c r="C13" s="276"/>
      <c r="D13" s="276"/>
      <c r="E13" s="276"/>
      <c r="F13" s="59" t="s">
        <v>188</v>
      </c>
    </row>
    <row r="14" spans="1:11" ht="18.75" x14ac:dyDescent="0.25">
      <c r="A14" s="276" t="s">
        <v>64</v>
      </c>
      <c r="B14" s="276"/>
      <c r="C14" s="276"/>
      <c r="D14" s="276"/>
      <c r="E14" s="276"/>
      <c r="F14" s="59" t="s">
        <v>189</v>
      </c>
    </row>
    <row r="15" spans="1:11" ht="15.75" customHeight="1" x14ac:dyDescent="0.25"/>
    <row r="16" spans="1:11" ht="21" x14ac:dyDescent="0.25">
      <c r="A16" s="272" t="s">
        <v>38</v>
      </c>
      <c r="B16" s="273"/>
      <c r="C16" s="273"/>
      <c r="D16" s="274"/>
    </row>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4" ht="15.75" customHeight="1" x14ac:dyDescent="0.25"/>
    <row r="25" ht="15.75" customHeight="1" x14ac:dyDescent="0.25"/>
    <row r="27" ht="15.75" customHeight="1" x14ac:dyDescent="0.25"/>
    <row r="37" ht="15.75" customHeight="1" x14ac:dyDescent="0.25"/>
    <row r="38" ht="15.75" customHeight="1" x14ac:dyDescent="0.25"/>
    <row r="39" ht="15.75" customHeight="1" x14ac:dyDescent="0.25"/>
    <row r="40" ht="18" customHeight="1" x14ac:dyDescent="0.25"/>
    <row r="44" ht="15" customHeight="1" x14ac:dyDescent="0.25"/>
    <row r="45" ht="15" customHeight="1" x14ac:dyDescent="0.25"/>
    <row r="47" ht="15.75" customHeight="1" x14ac:dyDescent="0.25"/>
    <row r="49" ht="15.75" customHeight="1" x14ac:dyDescent="0.25"/>
  </sheetData>
  <mergeCells count="6">
    <mergeCell ref="A1:K1"/>
    <mergeCell ref="A16:D16"/>
    <mergeCell ref="A4:E11"/>
    <mergeCell ref="A12:E12"/>
    <mergeCell ref="A13:E13"/>
    <mergeCell ref="A14:E14"/>
  </mergeCells>
  <pageMargins left="0.70866141732283472" right="0.70866141732283472" top="0.74803149606299213" bottom="0.74803149606299213" header="0.31496062992125984" footer="0.31496062992125984"/>
  <pageSetup paperSize="9" scale="59" orientation="portrait" r:id="rId1"/>
  <headerFooter>
    <oddFooter>&amp;R© The Career Academy</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4"/>
  <sheetViews>
    <sheetView workbookViewId="0">
      <selection sqref="A1:C3"/>
    </sheetView>
  </sheetViews>
  <sheetFormatPr defaultRowHeight="15" x14ac:dyDescent="0.25"/>
  <cols>
    <col min="1" max="1" width="45.5703125" style="1" customWidth="1"/>
    <col min="2" max="2" width="14.140625" style="1" customWidth="1"/>
    <col min="3" max="3" width="17" style="1" customWidth="1"/>
    <col min="4" max="4" width="11.42578125" style="1" customWidth="1"/>
    <col min="5" max="5" width="9.140625" style="1"/>
    <col min="6" max="6" width="10.7109375" style="1" bestFit="1" customWidth="1"/>
    <col min="7" max="8" width="12.28515625" style="1" bestFit="1" customWidth="1"/>
    <col min="9" max="9" width="9.7109375" style="1" bestFit="1" customWidth="1"/>
    <col min="10" max="16384" width="9.140625" style="1"/>
  </cols>
  <sheetData>
    <row r="1" spans="1:13" ht="15.75" x14ac:dyDescent="0.25">
      <c r="A1" s="13" t="s">
        <v>13</v>
      </c>
      <c r="D1" s="26"/>
      <c r="E1" s="26"/>
      <c r="F1" s="26"/>
      <c r="G1" s="26"/>
      <c r="H1" s="26"/>
      <c r="I1" s="26"/>
      <c r="J1" s="26"/>
      <c r="K1" s="26"/>
      <c r="L1" s="26"/>
      <c r="M1" s="26"/>
    </row>
    <row r="2" spans="1:13" ht="44.25" customHeight="1" x14ac:dyDescent="0.25">
      <c r="A2" s="277" t="s">
        <v>123</v>
      </c>
      <c r="B2" s="277"/>
      <c r="C2" s="277"/>
      <c r="D2" s="26"/>
      <c r="E2" s="26"/>
      <c r="F2" s="203" t="s">
        <v>57</v>
      </c>
      <c r="G2" s="203"/>
      <c r="H2" s="203" t="s">
        <v>104</v>
      </c>
      <c r="I2" s="203"/>
      <c r="J2" s="11"/>
      <c r="K2" s="11"/>
      <c r="L2" s="11"/>
      <c r="M2" s="26"/>
    </row>
    <row r="3" spans="1:13" ht="26.25" x14ac:dyDescent="0.4">
      <c r="A3" s="12" t="s">
        <v>114</v>
      </c>
      <c r="D3" s="26"/>
      <c r="E3" s="26"/>
      <c r="F3" s="204"/>
      <c r="G3" s="204"/>
      <c r="H3" s="204"/>
      <c r="I3" s="204"/>
      <c r="J3" s="26"/>
      <c r="K3" s="26"/>
      <c r="L3" s="26"/>
      <c r="M3" s="26"/>
    </row>
    <row r="4" spans="1:13" x14ac:dyDescent="0.25">
      <c r="D4" s="26"/>
      <c r="E4" s="26"/>
      <c r="F4" s="205"/>
      <c r="G4" s="205"/>
      <c r="H4" s="205"/>
      <c r="I4" s="205"/>
      <c r="J4" s="26"/>
      <c r="K4" s="26"/>
      <c r="L4" s="26"/>
      <c r="M4" s="26"/>
    </row>
    <row r="5" spans="1:13" ht="30" x14ac:dyDescent="0.25">
      <c r="A5" s="74" t="s">
        <v>30</v>
      </c>
      <c r="B5" s="75" t="s">
        <v>31</v>
      </c>
      <c r="C5" s="75" t="s">
        <v>5</v>
      </c>
      <c r="D5" s="75" t="s">
        <v>35</v>
      </c>
      <c r="E5" s="115"/>
      <c r="F5" s="206" t="s">
        <v>31</v>
      </c>
      <c r="G5" s="206" t="s">
        <v>5</v>
      </c>
      <c r="H5" s="206" t="s">
        <v>31</v>
      </c>
      <c r="I5" s="206" t="s">
        <v>5</v>
      </c>
      <c r="J5" s="26"/>
      <c r="K5" s="26"/>
      <c r="L5" s="26"/>
      <c r="M5" s="26"/>
    </row>
    <row r="6" spans="1:13" ht="15.75" x14ac:dyDescent="0.25">
      <c r="A6" s="48" t="s">
        <v>33</v>
      </c>
      <c r="B6" s="16"/>
      <c r="C6" s="93">
        <v>5744.5</v>
      </c>
      <c r="D6" s="84"/>
      <c r="E6" s="98"/>
      <c r="F6" s="132"/>
      <c r="G6" s="132"/>
      <c r="H6" s="132"/>
      <c r="I6" s="132">
        <f>C6</f>
        <v>5744.5</v>
      </c>
    </row>
    <row r="7" spans="1:13" ht="15.75" x14ac:dyDescent="0.25">
      <c r="A7" s="49" t="s">
        <v>21</v>
      </c>
      <c r="B7" s="88">
        <v>106278.02</v>
      </c>
      <c r="C7" s="92"/>
      <c r="D7" s="84"/>
      <c r="F7" s="133"/>
      <c r="G7" s="133"/>
      <c r="H7" s="133">
        <f>B7</f>
        <v>106278.02</v>
      </c>
      <c r="I7" s="133"/>
    </row>
    <row r="8" spans="1:13" ht="15.75" x14ac:dyDescent="0.25">
      <c r="A8" s="49" t="s">
        <v>2</v>
      </c>
      <c r="B8" s="62">
        <v>63650</v>
      </c>
      <c r="C8" s="92"/>
      <c r="D8" s="84"/>
      <c r="F8" s="133">
        <f>B8</f>
        <v>63650</v>
      </c>
      <c r="G8" s="133"/>
      <c r="H8" s="133"/>
      <c r="I8" s="133"/>
    </row>
    <row r="9" spans="1:13" ht="15.75" x14ac:dyDescent="0.25">
      <c r="A9" s="49" t="s">
        <v>145</v>
      </c>
      <c r="B9" s="62"/>
      <c r="C9" s="92">
        <v>1260.3</v>
      </c>
      <c r="D9" s="84"/>
      <c r="F9" s="133"/>
      <c r="G9" s="133">
        <f>C9</f>
        <v>1260.3</v>
      </c>
      <c r="H9" s="133"/>
      <c r="I9" s="133"/>
    </row>
    <row r="10" spans="1:13" ht="15.75" x14ac:dyDescent="0.25">
      <c r="A10" s="49" t="s">
        <v>1</v>
      </c>
      <c r="B10" s="10"/>
      <c r="C10" s="92">
        <v>132500</v>
      </c>
      <c r="D10" s="84"/>
      <c r="F10" s="133"/>
      <c r="G10" s="133">
        <f>C10</f>
        <v>132500</v>
      </c>
      <c r="H10" s="133"/>
      <c r="I10" s="133"/>
    </row>
    <row r="11" spans="1:13" ht="15.75" x14ac:dyDescent="0.25">
      <c r="A11" s="49" t="s">
        <v>27</v>
      </c>
      <c r="B11" s="62">
        <v>37760</v>
      </c>
      <c r="C11" s="92"/>
      <c r="D11" s="84"/>
      <c r="F11" s="133">
        <f>B11</f>
        <v>37760</v>
      </c>
      <c r="G11" s="133"/>
      <c r="H11" s="133"/>
      <c r="I11" s="133"/>
    </row>
    <row r="12" spans="1:13" ht="15.75" x14ac:dyDescent="0.25">
      <c r="A12" s="49" t="s">
        <v>20</v>
      </c>
      <c r="B12" s="62">
        <v>1010</v>
      </c>
      <c r="C12" s="92"/>
      <c r="D12" s="84"/>
      <c r="F12" s="133">
        <f>B12</f>
        <v>1010</v>
      </c>
      <c r="G12" s="133"/>
      <c r="H12" s="133"/>
      <c r="I12" s="133"/>
    </row>
    <row r="13" spans="1:13" ht="15.75" x14ac:dyDescent="0.25">
      <c r="A13" s="49" t="s">
        <v>148</v>
      </c>
      <c r="B13" s="62">
        <v>11700</v>
      </c>
      <c r="C13" s="92"/>
      <c r="D13" s="84"/>
      <c r="F13" s="133"/>
      <c r="G13" s="133"/>
      <c r="H13" s="133">
        <f>B13</f>
        <v>11700</v>
      </c>
      <c r="I13" s="133"/>
    </row>
    <row r="14" spans="1:13" ht="15.75" x14ac:dyDescent="0.25">
      <c r="A14" s="49" t="s">
        <v>75</v>
      </c>
      <c r="B14" s="62"/>
      <c r="C14" s="92">
        <v>1400</v>
      </c>
      <c r="D14" s="84"/>
      <c r="F14" s="133"/>
      <c r="G14" s="133"/>
      <c r="H14" s="133">
        <f>C14</f>
        <v>1400</v>
      </c>
      <c r="I14" s="133"/>
    </row>
    <row r="15" spans="1:13" ht="15.75" x14ac:dyDescent="0.25">
      <c r="A15" s="49" t="s">
        <v>17</v>
      </c>
      <c r="B15" s="62"/>
      <c r="C15" s="92">
        <v>24907</v>
      </c>
      <c r="D15" s="84"/>
      <c r="F15" s="133"/>
      <c r="G15" s="133"/>
      <c r="H15" s="133">
        <f>C15</f>
        <v>24907</v>
      </c>
      <c r="I15" s="133"/>
    </row>
    <row r="16" spans="1:13" ht="15.75" x14ac:dyDescent="0.25">
      <c r="A16" s="49" t="s">
        <v>156</v>
      </c>
      <c r="B16" s="62"/>
      <c r="C16" s="92">
        <v>2400</v>
      </c>
      <c r="D16" s="84"/>
      <c r="F16" s="133"/>
      <c r="G16" s="133"/>
      <c r="H16" s="133">
        <f>C16</f>
        <v>2400</v>
      </c>
      <c r="I16" s="133"/>
    </row>
    <row r="17" spans="1:9" ht="15.75" x14ac:dyDescent="0.25">
      <c r="A17" s="49" t="s">
        <v>157</v>
      </c>
      <c r="B17" s="62"/>
      <c r="C17" s="76">
        <v>14000</v>
      </c>
      <c r="D17" s="84"/>
      <c r="F17" s="133">
        <f>C17</f>
        <v>14000</v>
      </c>
      <c r="G17" s="133"/>
      <c r="H17" s="133"/>
      <c r="I17" s="133"/>
    </row>
    <row r="18" spans="1:9" ht="15.75" x14ac:dyDescent="0.25">
      <c r="A18" s="49" t="s">
        <v>203</v>
      </c>
      <c r="B18" s="62"/>
      <c r="C18" s="29">
        <v>38186.22</v>
      </c>
      <c r="D18" s="84"/>
      <c r="F18" s="133"/>
      <c r="G18" s="133"/>
      <c r="H18" s="133"/>
      <c r="I18" s="133">
        <f>C18</f>
        <v>38186.22</v>
      </c>
    </row>
    <row r="19" spans="1:9" ht="15.75" x14ac:dyDescent="0.25">
      <c r="A19" s="49"/>
      <c r="B19" s="10"/>
      <c r="C19" s="76"/>
      <c r="D19" s="84"/>
      <c r="F19" s="133"/>
      <c r="G19" s="133"/>
      <c r="H19" s="133"/>
      <c r="I19" s="133"/>
    </row>
    <row r="20" spans="1:9" ht="15.75" x14ac:dyDescent="0.25">
      <c r="A20" s="49"/>
      <c r="B20" s="62"/>
      <c r="C20" s="29"/>
      <c r="D20" s="84"/>
      <c r="F20" s="133"/>
      <c r="G20" s="133"/>
      <c r="H20" s="133"/>
      <c r="I20" s="133"/>
    </row>
    <row r="21" spans="1:9" ht="15.75" x14ac:dyDescent="0.25">
      <c r="A21" s="49"/>
      <c r="B21" s="62"/>
      <c r="C21" s="29"/>
      <c r="D21" s="84"/>
      <c r="F21" s="133"/>
      <c r="G21" s="133"/>
      <c r="H21" s="133"/>
      <c r="I21" s="133"/>
    </row>
    <row r="22" spans="1:9" ht="15.75" x14ac:dyDescent="0.25">
      <c r="A22" s="49"/>
      <c r="B22" s="10"/>
      <c r="C22" s="76"/>
      <c r="D22" s="84"/>
      <c r="F22" s="133"/>
      <c r="G22" s="133"/>
      <c r="H22" s="133"/>
      <c r="I22" s="133"/>
    </row>
    <row r="23" spans="1:9" ht="15.75" x14ac:dyDescent="0.25">
      <c r="A23" s="49"/>
      <c r="B23" s="62"/>
      <c r="C23" s="29"/>
      <c r="D23" s="84"/>
      <c r="F23" s="133"/>
      <c r="G23" s="133"/>
      <c r="H23" s="133"/>
      <c r="I23" s="133"/>
    </row>
    <row r="24" spans="1:9" ht="15.75" x14ac:dyDescent="0.25">
      <c r="A24" s="49"/>
      <c r="B24" s="10"/>
      <c r="C24" s="76"/>
      <c r="D24" s="84"/>
      <c r="F24" s="133"/>
      <c r="G24" s="133"/>
      <c r="H24" s="133"/>
      <c r="I24" s="133"/>
    </row>
    <row r="25" spans="1:9" ht="15.75" x14ac:dyDescent="0.25">
      <c r="A25" s="49"/>
      <c r="B25" s="62"/>
      <c r="C25" s="29"/>
      <c r="D25" s="84"/>
      <c r="F25" s="133"/>
      <c r="G25" s="133"/>
      <c r="H25" s="133"/>
      <c r="I25" s="133"/>
    </row>
    <row r="26" spans="1:9" x14ac:dyDescent="0.25">
      <c r="A26" s="28"/>
      <c r="B26" s="10"/>
      <c r="C26" s="76"/>
      <c r="D26" s="84"/>
      <c r="F26" s="133"/>
      <c r="G26" s="133"/>
      <c r="H26" s="133"/>
      <c r="I26" s="133"/>
    </row>
    <row r="27" spans="1:9" x14ac:dyDescent="0.25">
      <c r="A27" s="28"/>
      <c r="B27" s="62"/>
      <c r="C27" s="29"/>
      <c r="D27" s="84"/>
      <c r="F27" s="133"/>
      <c r="G27" s="133"/>
      <c r="H27" s="133"/>
      <c r="I27" s="133"/>
    </row>
    <row r="28" spans="1:9" x14ac:dyDescent="0.25">
      <c r="A28" s="28"/>
      <c r="B28" s="62"/>
      <c r="C28" s="29"/>
      <c r="D28" s="84"/>
      <c r="F28" s="133"/>
      <c r="G28" s="133"/>
      <c r="H28" s="133"/>
      <c r="I28" s="133"/>
    </row>
    <row r="29" spans="1:9" x14ac:dyDescent="0.25">
      <c r="A29" s="28"/>
      <c r="B29" s="10"/>
      <c r="C29" s="29"/>
      <c r="D29" s="84"/>
      <c r="F29" s="133"/>
      <c r="G29" s="133"/>
      <c r="H29" s="133"/>
      <c r="I29" s="133"/>
    </row>
    <row r="30" spans="1:9" x14ac:dyDescent="0.25">
      <c r="A30" s="28"/>
      <c r="B30" s="10"/>
      <c r="C30" s="29"/>
      <c r="D30" s="84"/>
      <c r="F30" s="133"/>
      <c r="G30" s="133"/>
      <c r="H30" s="133"/>
      <c r="I30" s="133"/>
    </row>
    <row r="31" spans="1:9" x14ac:dyDescent="0.25">
      <c r="A31" s="28"/>
      <c r="B31" s="10"/>
      <c r="C31" s="29"/>
      <c r="D31" s="84"/>
      <c r="F31" s="133"/>
      <c r="G31" s="133"/>
      <c r="H31" s="133"/>
      <c r="I31" s="133"/>
    </row>
    <row r="32" spans="1:9" ht="15.75" thickBot="1" x14ac:dyDescent="0.3">
      <c r="A32" s="28"/>
      <c r="B32" s="94">
        <f>SUM(B6:B31)</f>
        <v>220398.02000000002</v>
      </c>
      <c r="C32" s="95">
        <f>SUM(C6:C31)</f>
        <v>220398.02</v>
      </c>
      <c r="D32" s="84"/>
      <c r="F32" s="134">
        <f>SUM(F6:F29)</f>
        <v>116420</v>
      </c>
      <c r="G32" s="134">
        <f t="shared" ref="G32:I32" si="0">SUM(G6:G29)</f>
        <v>133760.29999999999</v>
      </c>
      <c r="H32" s="134">
        <f t="shared" si="0"/>
        <v>146685.02000000002</v>
      </c>
      <c r="I32" s="134">
        <f t="shared" si="0"/>
        <v>43930.720000000001</v>
      </c>
    </row>
    <row r="33" spans="1:7" ht="15.75" thickTop="1" x14ac:dyDescent="0.25">
      <c r="A33" s="30"/>
      <c r="B33" s="31"/>
      <c r="C33" s="96">
        <f>B32-C32</f>
        <v>0</v>
      </c>
      <c r="D33" s="84"/>
    </row>
    <row r="34" spans="1:7" x14ac:dyDescent="0.25">
      <c r="G34" s="131">
        <f>G32-F32</f>
        <v>17340.299999999988</v>
      </c>
    </row>
  </sheetData>
  <mergeCells count="1">
    <mergeCell ref="A2:C2"/>
  </mergeCells>
  <pageMargins left="0.70866141732283472" right="0.70866141732283472" top="0.74803149606299213" bottom="0.74803149606299213" header="0.31496062992125984" footer="0.31496062992125984"/>
  <pageSetup paperSize="9" scale="98" orientation="portrait" r:id="rId1"/>
  <headerFooter>
    <oddFooter>&amp;R© The Career Academy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5"/>
  <sheetViews>
    <sheetView showGridLines="0" showZeros="0" topLeftCell="A29" workbookViewId="0">
      <selection activeCell="K53" sqref="K53"/>
    </sheetView>
  </sheetViews>
  <sheetFormatPr defaultRowHeight="15" x14ac:dyDescent="0.25"/>
  <cols>
    <col min="1" max="4" width="9.140625" style="1"/>
    <col min="5" max="5" width="45.7109375" style="1" bestFit="1" customWidth="1"/>
    <col min="6" max="7" width="9.140625" style="1"/>
    <col min="8" max="8" width="10.5703125" style="1" bestFit="1" customWidth="1"/>
    <col min="9" max="9" width="10" style="1" bestFit="1" customWidth="1"/>
    <col min="10" max="10" width="9.85546875" style="1" bestFit="1" customWidth="1"/>
    <col min="11" max="11" width="9.140625" style="1"/>
    <col min="12" max="12" width="12.28515625" style="1" customWidth="1"/>
    <col min="13" max="16384" width="9.140625" style="1"/>
  </cols>
  <sheetData>
    <row r="1" spans="1:12" ht="31.5" x14ac:dyDescent="0.5">
      <c r="A1" s="271" t="s">
        <v>0</v>
      </c>
      <c r="B1" s="271"/>
      <c r="C1" s="271"/>
      <c r="D1" s="271"/>
      <c r="E1" s="271"/>
      <c r="F1" s="271"/>
      <c r="G1" s="271"/>
      <c r="H1" s="271"/>
      <c r="I1" s="271"/>
      <c r="J1" s="271"/>
      <c r="K1" s="271"/>
    </row>
    <row r="2" spans="1:12" x14ac:dyDescent="0.25">
      <c r="A2" s="6"/>
      <c r="B2" s="6"/>
      <c r="C2" s="6"/>
      <c r="D2" s="6"/>
      <c r="E2" s="6"/>
      <c r="F2" s="6"/>
      <c r="G2" s="6"/>
      <c r="H2" s="6"/>
      <c r="I2" s="6"/>
      <c r="J2" s="6"/>
      <c r="K2" s="6"/>
    </row>
    <row r="3" spans="1:12" ht="26.25" x14ac:dyDescent="0.4">
      <c r="A3" s="278" t="s">
        <v>84</v>
      </c>
      <c r="B3" s="278"/>
      <c r="C3" s="278"/>
      <c r="D3" s="278"/>
      <c r="E3" s="278"/>
      <c r="F3" s="278"/>
      <c r="G3" s="278"/>
      <c r="H3" s="278"/>
      <c r="I3" s="6"/>
      <c r="J3" s="6"/>
      <c r="K3" s="6"/>
    </row>
    <row r="4" spans="1:12" ht="37.5" customHeight="1" x14ac:dyDescent="0.25">
      <c r="A4" s="279" t="s">
        <v>115</v>
      </c>
      <c r="B4" s="279"/>
      <c r="C4" s="279"/>
      <c r="D4" s="279"/>
      <c r="E4" s="279"/>
      <c r="F4" s="279"/>
      <c r="G4" s="279"/>
      <c r="H4" s="279"/>
      <c r="I4" s="6"/>
      <c r="J4" s="6"/>
      <c r="K4" s="6"/>
    </row>
    <row r="5" spans="1:12" ht="16.5" customHeight="1" x14ac:dyDescent="0.35">
      <c r="A5" s="117" t="s">
        <v>178</v>
      </c>
      <c r="B5" s="2"/>
      <c r="C5" s="2"/>
      <c r="D5" s="2"/>
      <c r="E5" s="2"/>
      <c r="F5" s="2"/>
      <c r="G5" s="2"/>
      <c r="H5" s="2"/>
      <c r="I5" s="2"/>
      <c r="J5" s="2"/>
      <c r="K5" s="4"/>
    </row>
    <row r="6" spans="1:12" ht="15.75" x14ac:dyDescent="0.25">
      <c r="A6" s="13" t="s">
        <v>36</v>
      </c>
      <c r="B6" s="116" t="s">
        <v>179</v>
      </c>
      <c r="C6" s="2"/>
      <c r="D6" s="2"/>
      <c r="E6" s="2"/>
      <c r="F6" s="2"/>
      <c r="G6" s="2"/>
      <c r="H6" s="2"/>
      <c r="I6" s="2"/>
      <c r="J6" s="2"/>
      <c r="K6" s="4"/>
    </row>
    <row r="7" spans="1:12" ht="15.75" x14ac:dyDescent="0.25">
      <c r="A7" s="343" t="s">
        <v>116</v>
      </c>
      <c r="B7" s="343"/>
      <c r="C7" s="343"/>
      <c r="D7" s="343"/>
      <c r="E7" s="343"/>
      <c r="F7" s="343"/>
      <c r="G7" s="343"/>
      <c r="H7" s="343"/>
      <c r="I7" s="343"/>
      <c r="J7" s="343"/>
      <c r="K7" s="343"/>
      <c r="L7" s="98"/>
    </row>
    <row r="8" spans="1:12" ht="15.75" x14ac:dyDescent="0.25">
      <c r="A8" s="7" t="s">
        <v>15</v>
      </c>
      <c r="B8" s="5" t="s">
        <v>121</v>
      </c>
      <c r="C8" s="3"/>
      <c r="D8" s="3"/>
      <c r="E8" s="3"/>
      <c r="F8" s="3"/>
      <c r="G8" s="3"/>
      <c r="H8" s="3"/>
      <c r="I8" s="3"/>
      <c r="J8" s="3"/>
      <c r="K8" s="5"/>
    </row>
    <row r="9" spans="1:12" ht="15.75" x14ac:dyDescent="0.25">
      <c r="A9" s="7" t="s">
        <v>15</v>
      </c>
      <c r="B9" s="5" t="s">
        <v>117</v>
      </c>
      <c r="C9" s="3"/>
      <c r="D9" s="3"/>
      <c r="E9" s="3"/>
      <c r="F9" s="3"/>
      <c r="G9" s="3"/>
      <c r="H9" s="3"/>
      <c r="I9" s="3"/>
      <c r="J9" s="3"/>
      <c r="K9" s="5"/>
    </row>
    <row r="10" spans="1:12" ht="31.5" customHeight="1" x14ac:dyDescent="0.25">
      <c r="A10" s="8" t="s">
        <v>15</v>
      </c>
      <c r="B10" s="342" t="s">
        <v>122</v>
      </c>
      <c r="C10" s="342"/>
      <c r="D10" s="342"/>
      <c r="E10" s="342"/>
      <c r="F10" s="342"/>
      <c r="G10" s="342"/>
      <c r="H10" s="342"/>
      <c r="I10" s="342"/>
      <c r="J10" s="342"/>
      <c r="K10" s="342"/>
    </row>
    <row r="11" spans="1:12" ht="31.5" customHeight="1" x14ac:dyDescent="0.25">
      <c r="A11" s="8" t="s">
        <v>15</v>
      </c>
      <c r="B11" s="342" t="s">
        <v>120</v>
      </c>
      <c r="C11" s="342"/>
      <c r="D11" s="342"/>
      <c r="E11" s="342"/>
      <c r="F11" s="342"/>
      <c r="G11" s="342"/>
      <c r="H11" s="342"/>
      <c r="I11" s="342"/>
      <c r="J11" s="342"/>
      <c r="K11" s="342"/>
    </row>
    <row r="12" spans="1:12" ht="15.75" x14ac:dyDescent="0.25">
      <c r="A12" s="7" t="s">
        <v>15</v>
      </c>
      <c r="B12" s="5" t="s">
        <v>118</v>
      </c>
      <c r="C12" s="66"/>
      <c r="D12" s="66"/>
      <c r="E12" s="66"/>
      <c r="F12" s="66"/>
      <c r="G12" s="66"/>
      <c r="H12" s="66"/>
      <c r="I12" s="66"/>
      <c r="J12" s="66"/>
      <c r="K12" s="66"/>
    </row>
    <row r="13" spans="1:12" ht="15.75" x14ac:dyDescent="0.25">
      <c r="A13" s="7" t="s">
        <v>15</v>
      </c>
      <c r="B13" s="5" t="s">
        <v>119</v>
      </c>
      <c r="C13" s="66"/>
      <c r="D13" s="66"/>
      <c r="E13" s="66"/>
      <c r="F13" s="66"/>
      <c r="G13" s="66"/>
      <c r="H13" s="66"/>
      <c r="I13" s="66"/>
      <c r="J13" s="66"/>
      <c r="K13" s="66"/>
    </row>
    <row r="14" spans="1:12" ht="29.25" customHeight="1" x14ac:dyDescent="0.25">
      <c r="A14" s="7"/>
      <c r="B14" s="5"/>
      <c r="C14" s="3"/>
      <c r="D14" s="3"/>
      <c r="E14" s="3"/>
      <c r="F14" s="3"/>
      <c r="G14" s="3"/>
      <c r="H14" s="3"/>
      <c r="I14" s="3"/>
      <c r="J14" s="3"/>
      <c r="K14" s="5"/>
      <c r="L14" s="75" t="s">
        <v>35</v>
      </c>
    </row>
    <row r="15" spans="1:12" x14ac:dyDescent="0.25">
      <c r="A15" s="24"/>
      <c r="B15" s="27"/>
      <c r="C15" s="27"/>
      <c r="D15" s="27" t="s">
        <v>129</v>
      </c>
      <c r="E15" s="27" t="s">
        <v>159</v>
      </c>
      <c r="F15" s="27"/>
      <c r="G15" s="27"/>
      <c r="H15" s="97">
        <v>22480</v>
      </c>
      <c r="I15" s="27"/>
      <c r="J15" s="27"/>
      <c r="K15" s="25"/>
      <c r="L15" s="83"/>
    </row>
    <row r="16" spans="1:12" x14ac:dyDescent="0.25">
      <c r="A16" s="28"/>
      <c r="B16" s="10"/>
      <c r="C16" s="10"/>
      <c r="D16" s="10"/>
      <c r="E16" s="10" t="s">
        <v>210</v>
      </c>
      <c r="F16" s="10"/>
      <c r="G16" s="10"/>
      <c r="H16" s="88">
        <v>750</v>
      </c>
      <c r="I16" s="10"/>
      <c r="J16" s="10"/>
      <c r="K16" s="29"/>
      <c r="L16" s="84"/>
    </row>
    <row r="17" spans="1:12" x14ac:dyDescent="0.25">
      <c r="A17" s="28"/>
      <c r="B17" s="10"/>
      <c r="C17" s="10"/>
      <c r="D17" s="10"/>
      <c r="E17" s="10" t="s">
        <v>211</v>
      </c>
      <c r="F17" s="10"/>
      <c r="G17" s="10"/>
      <c r="H17" s="88">
        <v>1000</v>
      </c>
      <c r="I17" s="10"/>
      <c r="J17" s="10"/>
      <c r="K17" s="29"/>
      <c r="L17" s="84"/>
    </row>
    <row r="18" spans="1:12" x14ac:dyDescent="0.25">
      <c r="A18" s="28"/>
      <c r="B18" s="10"/>
      <c r="C18" s="10"/>
      <c r="D18" s="10"/>
      <c r="E18" s="10" t="s">
        <v>212</v>
      </c>
      <c r="F18" s="10"/>
      <c r="G18" s="10"/>
      <c r="H18" s="88">
        <v>30</v>
      </c>
      <c r="I18" s="10"/>
      <c r="J18" s="10"/>
      <c r="K18" s="29"/>
      <c r="L18" s="84"/>
    </row>
    <row r="19" spans="1:12" x14ac:dyDescent="0.25">
      <c r="A19" s="28"/>
      <c r="B19" s="10"/>
      <c r="C19" s="10"/>
      <c r="D19" s="10"/>
      <c r="E19" s="10" t="s">
        <v>213</v>
      </c>
      <c r="F19" s="10"/>
      <c r="G19" s="10"/>
      <c r="H19" s="88">
        <v>57.5</v>
      </c>
      <c r="I19" s="10"/>
      <c r="J19" s="10"/>
      <c r="K19" s="29"/>
      <c r="L19" s="84"/>
    </row>
    <row r="20" spans="1:12" x14ac:dyDescent="0.25">
      <c r="A20" s="28"/>
      <c r="B20" s="10"/>
      <c r="C20" s="10"/>
      <c r="D20" s="10"/>
      <c r="E20" s="10" t="s">
        <v>229</v>
      </c>
      <c r="F20" s="10"/>
      <c r="G20" s="10"/>
      <c r="H20" s="201">
        <f>H15+H16-H17-H18+H19</f>
        <v>22257.5</v>
      </c>
      <c r="J20" s="10"/>
      <c r="K20" s="29"/>
      <c r="L20" s="84"/>
    </row>
    <row r="21" spans="1:12" x14ac:dyDescent="0.25">
      <c r="A21" s="30"/>
      <c r="B21" s="31"/>
      <c r="C21" s="31"/>
      <c r="D21" s="31"/>
      <c r="E21" s="31"/>
      <c r="F21" s="31"/>
      <c r="G21" s="31"/>
      <c r="H21" s="202"/>
      <c r="I21" s="31"/>
      <c r="J21" s="31"/>
      <c r="K21" s="32"/>
      <c r="L21" s="85"/>
    </row>
    <row r="24" spans="1:12" ht="15.75" x14ac:dyDescent="0.25">
      <c r="A24" s="257" t="s">
        <v>227</v>
      </c>
      <c r="B24" s="256"/>
      <c r="C24" s="256"/>
      <c r="D24" s="256"/>
      <c r="E24" s="256"/>
      <c r="F24" s="256"/>
      <c r="G24" s="256"/>
      <c r="H24" s="256"/>
      <c r="I24" s="256"/>
      <c r="J24" s="256"/>
      <c r="K24" s="256"/>
    </row>
    <row r="25" spans="1:12" ht="15.75" x14ac:dyDescent="0.25">
      <c r="A25" s="277" t="s">
        <v>228</v>
      </c>
      <c r="B25" s="277"/>
      <c r="C25" s="277"/>
      <c r="D25" s="277"/>
      <c r="E25" s="277"/>
      <c r="F25" s="277"/>
      <c r="G25" s="277"/>
      <c r="H25" s="277"/>
      <c r="I25" s="277"/>
      <c r="J25" s="277"/>
      <c r="K25" s="277"/>
    </row>
    <row r="27" spans="1:12" s="258" customFormat="1" ht="15.75" x14ac:dyDescent="0.25">
      <c r="A27" s="329" t="s">
        <v>168</v>
      </c>
      <c r="B27" s="330"/>
      <c r="C27" s="330"/>
      <c r="D27" s="330"/>
      <c r="E27" s="330"/>
      <c r="F27" s="330"/>
      <c r="G27" s="330"/>
      <c r="H27" s="330"/>
      <c r="I27" s="330"/>
    </row>
    <row r="28" spans="1:12" x14ac:dyDescent="0.25">
      <c r="A28" s="261" t="s">
        <v>3</v>
      </c>
      <c r="B28" s="341" t="s">
        <v>6</v>
      </c>
      <c r="C28" s="341"/>
      <c r="D28" s="341"/>
      <c r="E28" s="341"/>
      <c r="F28" s="341"/>
      <c r="G28" s="261" t="s">
        <v>7</v>
      </c>
      <c r="H28" s="261" t="s">
        <v>17</v>
      </c>
      <c r="I28" s="264"/>
      <c r="J28" s="265"/>
      <c r="K28" s="265"/>
    </row>
    <row r="29" spans="1:12" x14ac:dyDescent="0.25">
      <c r="A29" s="266"/>
      <c r="B29" s="266" t="s">
        <v>230</v>
      </c>
      <c r="C29" s="266"/>
      <c r="D29" s="266"/>
      <c r="E29" s="266"/>
      <c r="F29" s="266"/>
      <c r="G29" s="266"/>
      <c r="H29" s="267">
        <v>1000</v>
      </c>
      <c r="I29" s="259"/>
      <c r="J29" s="259"/>
      <c r="K29" s="259"/>
    </row>
    <row r="30" spans="1:12" x14ac:dyDescent="0.25">
      <c r="A30" s="268"/>
      <c r="B30" s="268" t="s">
        <v>233</v>
      </c>
      <c r="C30" s="268"/>
      <c r="D30" s="268"/>
      <c r="E30" s="268"/>
      <c r="F30" s="268"/>
      <c r="G30" s="268"/>
      <c r="H30" s="269">
        <v>57.5</v>
      </c>
      <c r="I30" s="259"/>
      <c r="J30" s="259"/>
      <c r="K30" s="259"/>
    </row>
    <row r="31" spans="1:12" x14ac:dyDescent="0.25">
      <c r="A31" s="260"/>
      <c r="B31" s="260"/>
      <c r="C31" s="260"/>
      <c r="D31" s="260"/>
      <c r="E31" s="260"/>
      <c r="F31" s="260"/>
      <c r="G31" s="260"/>
      <c r="H31" s="260"/>
      <c r="I31" s="260"/>
    </row>
    <row r="32" spans="1:12" ht="15.75" x14ac:dyDescent="0.25">
      <c r="A32" s="328" t="s">
        <v>231</v>
      </c>
      <c r="B32" s="328"/>
      <c r="C32" s="328"/>
      <c r="D32" s="328"/>
      <c r="E32" s="328"/>
      <c r="F32" s="328"/>
      <c r="G32" s="328"/>
      <c r="H32" s="328"/>
      <c r="I32" s="328"/>
    </row>
    <row r="33" spans="1:9" x14ac:dyDescent="0.25">
      <c r="A33" s="262" t="s">
        <v>3</v>
      </c>
      <c r="B33" s="340" t="s">
        <v>6</v>
      </c>
      <c r="C33" s="340"/>
      <c r="D33" s="340"/>
      <c r="E33" s="340"/>
      <c r="F33" s="340"/>
      <c r="G33" s="262" t="s">
        <v>7</v>
      </c>
      <c r="H33" s="262" t="s">
        <v>17</v>
      </c>
      <c r="I33" s="264"/>
    </row>
    <row r="34" spans="1:9" x14ac:dyDescent="0.25">
      <c r="A34" s="266"/>
      <c r="B34" s="266" t="s">
        <v>232</v>
      </c>
      <c r="C34" s="266"/>
      <c r="D34" s="266"/>
      <c r="E34" s="266"/>
      <c r="F34" s="266"/>
      <c r="G34" s="266"/>
      <c r="H34" s="267">
        <v>750</v>
      </c>
      <c r="I34" s="259"/>
    </row>
    <row r="35" spans="1:9" x14ac:dyDescent="0.25">
      <c r="A35" s="268"/>
      <c r="B35" s="268" t="s">
        <v>234</v>
      </c>
      <c r="C35" s="268"/>
      <c r="D35" s="268"/>
      <c r="E35" s="268"/>
      <c r="F35" s="268"/>
      <c r="G35" s="268"/>
      <c r="H35" s="269">
        <v>30</v>
      </c>
      <c r="I35" s="259"/>
    </row>
    <row r="36" spans="1:9" x14ac:dyDescent="0.25">
      <c r="A36" s="260"/>
      <c r="B36" s="260"/>
      <c r="C36" s="260"/>
      <c r="D36" s="260"/>
      <c r="E36" s="260"/>
      <c r="F36" s="260"/>
      <c r="G36" s="260"/>
      <c r="H36" s="260"/>
      <c r="I36" s="260"/>
    </row>
    <row r="37" spans="1:9" x14ac:dyDescent="0.25">
      <c r="A37" s="260"/>
      <c r="B37" s="260"/>
      <c r="C37" s="260"/>
      <c r="D37" s="260"/>
      <c r="E37" s="260"/>
      <c r="F37" s="260"/>
      <c r="G37" s="260"/>
      <c r="H37" s="260"/>
      <c r="I37" s="260"/>
    </row>
    <row r="38" spans="1:9" ht="15.75" x14ac:dyDescent="0.25">
      <c r="A38" s="328" t="s">
        <v>235</v>
      </c>
      <c r="B38" s="328"/>
      <c r="C38" s="328"/>
      <c r="D38" s="328"/>
      <c r="E38" s="328"/>
      <c r="F38" s="328"/>
      <c r="G38" s="328"/>
      <c r="H38" s="328"/>
      <c r="I38" s="328"/>
    </row>
    <row r="39" spans="1:9" x14ac:dyDescent="0.25">
      <c r="A39" s="262" t="s">
        <v>3</v>
      </c>
      <c r="B39" s="340" t="s">
        <v>6</v>
      </c>
      <c r="C39" s="340"/>
      <c r="D39" s="340"/>
      <c r="E39" s="340"/>
      <c r="F39" s="340"/>
      <c r="G39" s="262" t="s">
        <v>7</v>
      </c>
      <c r="H39" s="262" t="s">
        <v>17</v>
      </c>
      <c r="I39" s="264"/>
    </row>
    <row r="40" spans="1:9" x14ac:dyDescent="0.25">
      <c r="A40" s="266"/>
      <c r="B40" s="266" t="s">
        <v>28</v>
      </c>
      <c r="C40" s="266"/>
      <c r="D40" s="266"/>
      <c r="E40" s="266"/>
      <c r="F40" s="266"/>
      <c r="G40" s="266"/>
      <c r="H40" s="267">
        <v>22480</v>
      </c>
      <c r="I40" s="259"/>
    </row>
    <row r="41" spans="1:9" x14ac:dyDescent="0.25">
      <c r="A41" s="266" t="s">
        <v>236</v>
      </c>
      <c r="B41" s="266" t="s">
        <v>230</v>
      </c>
      <c r="C41" s="266"/>
      <c r="D41" s="266"/>
      <c r="E41" s="266"/>
      <c r="F41" s="266"/>
      <c r="G41" s="266"/>
      <c r="H41" s="267">
        <v>1000</v>
      </c>
      <c r="I41" s="259"/>
    </row>
    <row r="42" spans="1:9" x14ac:dyDescent="0.25">
      <c r="A42" s="266" t="s">
        <v>236</v>
      </c>
      <c r="B42" s="266" t="s">
        <v>233</v>
      </c>
      <c r="C42" s="266"/>
      <c r="D42" s="266"/>
      <c r="E42" s="266"/>
      <c r="F42" s="266"/>
      <c r="G42" s="266"/>
      <c r="H42" s="267">
        <v>57.5</v>
      </c>
      <c r="I42" s="260"/>
    </row>
    <row r="43" spans="1:9" x14ac:dyDescent="0.25">
      <c r="A43" s="266" t="s">
        <v>237</v>
      </c>
      <c r="B43" s="266" t="s">
        <v>232</v>
      </c>
      <c r="C43" s="266"/>
      <c r="D43" s="266"/>
      <c r="E43" s="266"/>
      <c r="F43" s="266"/>
      <c r="G43" s="266"/>
      <c r="H43" s="267">
        <v>750</v>
      </c>
      <c r="I43" s="260"/>
    </row>
    <row r="44" spans="1:9" x14ac:dyDescent="0.25">
      <c r="A44" s="266" t="s">
        <v>237</v>
      </c>
      <c r="B44" s="266" t="s">
        <v>234</v>
      </c>
      <c r="C44" s="266"/>
      <c r="D44" s="266"/>
      <c r="E44" s="266"/>
      <c r="F44" s="266"/>
      <c r="G44" s="266"/>
      <c r="H44" s="267">
        <v>30</v>
      </c>
      <c r="I44" s="260"/>
    </row>
    <row r="45" spans="1:9" x14ac:dyDescent="0.25">
      <c r="A45" s="263"/>
      <c r="B45" s="263" t="s">
        <v>160</v>
      </c>
      <c r="C45" s="263"/>
      <c r="D45" s="263"/>
      <c r="E45" s="263"/>
      <c r="F45" s="263"/>
      <c r="G45" s="263"/>
      <c r="H45" s="270">
        <f>H40+H41+H42-H43-H44</f>
        <v>22757.5</v>
      </c>
      <c r="I45" s="260"/>
    </row>
  </sheetData>
  <mergeCells count="13">
    <mergeCell ref="B11:K11"/>
    <mergeCell ref="A7:K7"/>
    <mergeCell ref="B10:K10"/>
    <mergeCell ref="A1:K1"/>
    <mergeCell ref="A3:H3"/>
    <mergeCell ref="A4:H4"/>
    <mergeCell ref="A38:I38"/>
    <mergeCell ref="B39:F39"/>
    <mergeCell ref="A25:K25"/>
    <mergeCell ref="B28:F28"/>
    <mergeCell ref="A27:I27"/>
    <mergeCell ref="A32:I32"/>
    <mergeCell ref="B33:F33"/>
  </mergeCells>
  <pageMargins left="0.70866141732283472" right="0.70866141732283472" top="0.74803149606299213" bottom="0.74803149606299213" header="0.31496062992125984" footer="0.31496062992125984"/>
  <pageSetup paperSize="9" scale="77" orientation="portrait" r:id="rId1"/>
  <headerFooter>
    <oddFooter>&amp;R© The Career Academy</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48555" workbookViewId="0">
      <selection activeCell="A1048576" sqref="A1048576"/>
    </sheetView>
  </sheetViews>
  <sheetFormatPr defaultRowHeight="15" x14ac:dyDescent="0.25"/>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topLeftCell="A3" workbookViewId="0">
      <selection activeCell="F4" sqref="F4"/>
    </sheetView>
  </sheetViews>
  <sheetFormatPr defaultRowHeight="15" x14ac:dyDescent="0.25"/>
  <cols>
    <col min="1" max="1" width="45.140625" style="6" customWidth="1"/>
    <col min="2" max="2" width="12.85546875" style="6" customWidth="1"/>
    <col min="3" max="3" width="10.42578125" style="6" customWidth="1"/>
    <col min="4" max="4" width="14" style="6" customWidth="1"/>
    <col min="5" max="5" width="10.140625" style="6" bestFit="1" customWidth="1"/>
    <col min="6" max="10" width="9.140625" style="6"/>
    <col min="11" max="11" width="11.140625" style="6" customWidth="1"/>
    <col min="12" max="12" width="9.140625" style="6"/>
    <col min="13" max="13" width="11.5703125" style="6" customWidth="1"/>
    <col min="14" max="16" width="9.140625" style="6"/>
    <col min="17" max="18" width="10.140625" style="6" bestFit="1" customWidth="1"/>
    <col min="19" max="16384" width="9.140625" style="6"/>
  </cols>
  <sheetData>
    <row r="1" spans="1:8" ht="31.5" x14ac:dyDescent="0.5">
      <c r="A1" s="271" t="s">
        <v>0</v>
      </c>
      <c r="B1" s="271"/>
      <c r="C1" s="271"/>
      <c r="D1" s="271"/>
      <c r="E1" s="271"/>
      <c r="F1" s="271"/>
      <c r="G1" s="271"/>
      <c r="H1" s="271"/>
    </row>
    <row r="3" spans="1:8" ht="26.25" x14ac:dyDescent="0.4">
      <c r="A3" s="278" t="s">
        <v>41</v>
      </c>
      <c r="B3" s="278"/>
      <c r="C3" s="278"/>
      <c r="D3" s="278"/>
    </row>
    <row r="4" spans="1:8" ht="54" customHeight="1" thickBot="1" x14ac:dyDescent="0.3">
      <c r="A4" s="279" t="s">
        <v>125</v>
      </c>
      <c r="B4" s="279"/>
      <c r="C4" s="279"/>
      <c r="D4" s="279"/>
      <c r="E4" s="43"/>
      <c r="F4" s="43"/>
      <c r="G4" s="43"/>
    </row>
    <row r="5" spans="1:8" ht="26.25" x14ac:dyDescent="0.4">
      <c r="A5" s="280" t="s">
        <v>40</v>
      </c>
      <c r="B5" s="281"/>
      <c r="C5" s="282"/>
      <c r="D5" s="52"/>
    </row>
    <row r="6" spans="1:8" ht="26.25" x14ac:dyDescent="0.4">
      <c r="A6" s="283" t="s">
        <v>39</v>
      </c>
      <c r="B6" s="284"/>
      <c r="C6" s="285"/>
      <c r="D6" s="52"/>
    </row>
    <row r="7" spans="1:8" ht="16.5" customHeight="1" thickBot="1" x14ac:dyDescent="0.3">
      <c r="A7" s="286" t="s">
        <v>62</v>
      </c>
      <c r="B7" s="287"/>
      <c r="C7" s="288"/>
      <c r="D7" s="53"/>
      <c r="E7" s="43"/>
      <c r="F7" s="43"/>
      <c r="G7" s="43"/>
    </row>
    <row r="8" spans="1:8" ht="15.75" x14ac:dyDescent="0.25">
      <c r="A8" s="51" t="s">
        <v>30</v>
      </c>
      <c r="B8" s="39" t="s">
        <v>31</v>
      </c>
      <c r="C8" s="40" t="s">
        <v>5</v>
      </c>
      <c r="D8" s="35"/>
      <c r="E8" s="35"/>
    </row>
    <row r="9" spans="1:8" ht="15.75" x14ac:dyDescent="0.25">
      <c r="A9" s="48" t="s">
        <v>33</v>
      </c>
      <c r="B9" s="41"/>
      <c r="C9" s="42">
        <v>7040</v>
      </c>
    </row>
    <row r="10" spans="1:8" ht="15.75" x14ac:dyDescent="0.25">
      <c r="A10" s="49" t="s">
        <v>45</v>
      </c>
      <c r="B10" s="41">
        <v>600</v>
      </c>
      <c r="C10" s="42"/>
    </row>
    <row r="11" spans="1:8" ht="15.75" customHeight="1" x14ac:dyDescent="0.25">
      <c r="A11" s="49" t="s">
        <v>52</v>
      </c>
      <c r="B11" s="41"/>
      <c r="C11" s="42">
        <v>20000</v>
      </c>
    </row>
    <row r="12" spans="1:8" ht="15.75" customHeight="1" x14ac:dyDescent="0.25">
      <c r="A12" s="49" t="s">
        <v>16</v>
      </c>
      <c r="B12" s="41">
        <v>5000</v>
      </c>
      <c r="C12" s="42"/>
      <c r="D12" s="47"/>
    </row>
    <row r="13" spans="1:8" ht="15.75" customHeight="1" x14ac:dyDescent="0.25">
      <c r="A13" s="49" t="s">
        <v>17</v>
      </c>
      <c r="B13" s="41">
        <v>20000</v>
      </c>
      <c r="C13" s="42"/>
    </row>
    <row r="14" spans="1:8" ht="15.75" customHeight="1" x14ac:dyDescent="0.25">
      <c r="A14" s="49" t="s">
        <v>18</v>
      </c>
      <c r="B14" s="41"/>
      <c r="C14" s="42">
        <v>99000</v>
      </c>
    </row>
    <row r="15" spans="1:8" ht="15.75" customHeight="1" x14ac:dyDescent="0.25">
      <c r="A15" s="49" t="s">
        <v>50</v>
      </c>
      <c r="B15" s="41">
        <v>3000</v>
      </c>
      <c r="C15" s="42"/>
      <c r="D15" s="47"/>
    </row>
    <row r="16" spans="1:8" ht="15.75" customHeight="1" x14ac:dyDescent="0.25">
      <c r="A16" s="49" t="s">
        <v>48</v>
      </c>
      <c r="B16" s="41">
        <v>20000</v>
      </c>
      <c r="C16" s="42"/>
      <c r="D16" s="47"/>
    </row>
    <row r="17" spans="1:5" ht="15.75" customHeight="1" x14ac:dyDescent="0.25">
      <c r="A17" s="49" t="s">
        <v>19</v>
      </c>
      <c r="B17" s="41">
        <v>30000</v>
      </c>
      <c r="C17" s="42"/>
      <c r="D17" s="47"/>
    </row>
    <row r="18" spans="1:5" ht="15.75" customHeight="1" x14ac:dyDescent="0.25">
      <c r="A18" s="49" t="s">
        <v>20</v>
      </c>
      <c r="B18" s="41">
        <v>1000</v>
      </c>
      <c r="C18" s="42"/>
      <c r="D18" s="47"/>
    </row>
    <row r="19" spans="1:5" ht="15.75" customHeight="1" x14ac:dyDescent="0.25">
      <c r="A19" s="49" t="s">
        <v>21</v>
      </c>
      <c r="B19" s="41">
        <v>100000</v>
      </c>
      <c r="C19" s="42"/>
    </row>
    <row r="20" spans="1:5" ht="15.75" customHeight="1" x14ac:dyDescent="0.25">
      <c r="A20" s="49" t="s">
        <v>55</v>
      </c>
      <c r="B20" s="41">
        <v>2040</v>
      </c>
      <c r="C20" s="61"/>
    </row>
    <row r="21" spans="1:5" ht="15.75" customHeight="1" x14ac:dyDescent="0.25">
      <c r="A21" s="49" t="s">
        <v>22</v>
      </c>
      <c r="B21" s="41">
        <v>7000</v>
      </c>
      <c r="C21" s="42"/>
      <c r="D21" s="47"/>
    </row>
    <row r="22" spans="1:5" ht="15.75" customHeight="1" x14ac:dyDescent="0.25">
      <c r="A22" s="49" t="s">
        <v>47</v>
      </c>
      <c r="B22" s="41">
        <v>2400</v>
      </c>
      <c r="C22" s="42"/>
      <c r="D22" s="47"/>
      <c r="E22" s="47"/>
    </row>
    <row r="23" spans="1:5" ht="15.75" customHeight="1" x14ac:dyDescent="0.25">
      <c r="A23" s="49" t="s">
        <v>46</v>
      </c>
      <c r="B23" s="41"/>
      <c r="C23" s="42">
        <v>600</v>
      </c>
      <c r="E23" s="47"/>
    </row>
    <row r="24" spans="1:5" ht="15.75" x14ac:dyDescent="0.25">
      <c r="A24" s="49" t="s">
        <v>23</v>
      </c>
      <c r="B24" s="41">
        <v>500</v>
      </c>
      <c r="C24" s="42"/>
    </row>
    <row r="25" spans="1:5" ht="15.75" customHeight="1" x14ac:dyDescent="0.25">
      <c r="A25" s="49" t="s">
        <v>24</v>
      </c>
      <c r="B25" s="41"/>
      <c r="C25" s="42">
        <v>20000</v>
      </c>
    </row>
    <row r="26" spans="1:5" ht="15.75" customHeight="1" x14ac:dyDescent="0.25">
      <c r="A26" s="49" t="s">
        <v>49</v>
      </c>
      <c r="B26" s="41">
        <v>1600</v>
      </c>
      <c r="C26" s="42"/>
      <c r="D26" s="47"/>
    </row>
    <row r="27" spans="1:5" ht="15.75" x14ac:dyDescent="0.25">
      <c r="A27" s="49" t="s">
        <v>43</v>
      </c>
      <c r="B27" s="41">
        <v>2000</v>
      </c>
      <c r="C27" s="42"/>
      <c r="D27" s="47"/>
    </row>
    <row r="28" spans="1:5" ht="15.75" customHeight="1" x14ac:dyDescent="0.25">
      <c r="A28" s="49" t="s">
        <v>2</v>
      </c>
      <c r="B28" s="41">
        <v>80000</v>
      </c>
      <c r="C28" s="42"/>
      <c r="D28" s="47"/>
    </row>
    <row r="29" spans="1:5" ht="15.75" x14ac:dyDescent="0.25">
      <c r="A29" s="49" t="s">
        <v>25</v>
      </c>
      <c r="B29" s="41"/>
      <c r="C29" s="42">
        <v>500</v>
      </c>
      <c r="E29" s="47"/>
    </row>
    <row r="30" spans="1:5" ht="15.75" x14ac:dyDescent="0.25">
      <c r="A30" s="49" t="s">
        <v>26</v>
      </c>
      <c r="B30" s="41">
        <v>16000</v>
      </c>
      <c r="C30" s="42"/>
      <c r="D30" s="47"/>
    </row>
    <row r="31" spans="1:5" ht="15.75" x14ac:dyDescent="0.25">
      <c r="A31" s="49" t="s">
        <v>1</v>
      </c>
      <c r="B31" s="41"/>
      <c r="C31" s="42">
        <v>200000</v>
      </c>
      <c r="E31" s="47"/>
    </row>
    <row r="32" spans="1:5" ht="15.75" x14ac:dyDescent="0.25">
      <c r="A32" s="49" t="s">
        <v>27</v>
      </c>
      <c r="B32" s="41">
        <v>56000</v>
      </c>
      <c r="C32" s="42"/>
      <c r="D32" s="47"/>
    </row>
    <row r="33" spans="1:8" ht="15.75" x14ac:dyDescent="0.25">
      <c r="A33" s="49"/>
      <c r="B33" s="62"/>
      <c r="C33" s="61"/>
    </row>
    <row r="34" spans="1:8" ht="15.75" x14ac:dyDescent="0.25">
      <c r="A34" s="49"/>
      <c r="B34" s="62"/>
      <c r="C34" s="61"/>
    </row>
    <row r="35" spans="1:8" ht="16.5" thickBot="1" x14ac:dyDescent="0.3">
      <c r="A35" s="50"/>
      <c r="B35" s="44">
        <f>SUM(B9:B34)</f>
        <v>347140</v>
      </c>
      <c r="C35" s="45">
        <f>SUM(C9:C34)</f>
        <v>347140</v>
      </c>
    </row>
    <row r="36" spans="1:8" ht="15.75" x14ac:dyDescent="0.25">
      <c r="A36" s="54"/>
      <c r="B36" s="55"/>
      <c r="C36" s="55"/>
    </row>
    <row r="37" spans="1:8" ht="21" x14ac:dyDescent="0.35">
      <c r="A37" s="56" t="s">
        <v>44</v>
      </c>
      <c r="B37" s="55"/>
      <c r="C37" s="55"/>
    </row>
    <row r="38" spans="1:8" ht="15.75" x14ac:dyDescent="0.25">
      <c r="A38" s="277" t="s">
        <v>51</v>
      </c>
      <c r="B38" s="277"/>
      <c r="C38" s="277"/>
      <c r="D38" s="277"/>
      <c r="E38" s="277"/>
      <c r="F38" s="277"/>
      <c r="G38" s="277"/>
      <c r="H38" s="277"/>
    </row>
    <row r="39" spans="1:8" ht="15.75" x14ac:dyDescent="0.25">
      <c r="A39" s="277" t="s">
        <v>54</v>
      </c>
      <c r="B39" s="277"/>
      <c r="C39" s="277"/>
      <c r="D39" s="277"/>
      <c r="E39" s="277"/>
      <c r="F39" s="277"/>
      <c r="G39" s="277"/>
      <c r="H39" s="277"/>
    </row>
    <row r="40" spans="1:8" ht="15.75" x14ac:dyDescent="0.25">
      <c r="A40" s="277" t="s">
        <v>53</v>
      </c>
      <c r="B40" s="277"/>
      <c r="C40" s="277"/>
      <c r="D40" s="277"/>
      <c r="E40" s="277"/>
      <c r="F40" s="277"/>
      <c r="G40" s="277"/>
      <c r="H40" s="277"/>
    </row>
    <row r="41" spans="1:8" ht="18" customHeight="1" x14ac:dyDescent="0.25">
      <c r="A41" s="277" t="s">
        <v>113</v>
      </c>
      <c r="B41" s="277"/>
      <c r="C41" s="277"/>
      <c r="D41" s="277"/>
      <c r="E41" s="277"/>
      <c r="F41" s="277"/>
      <c r="G41" s="277"/>
      <c r="H41" s="277"/>
    </row>
    <row r="43" spans="1:8" ht="21" x14ac:dyDescent="0.35">
      <c r="A43" s="58" t="s">
        <v>60</v>
      </c>
      <c r="B43" s="18"/>
      <c r="C43" s="18"/>
      <c r="D43" s="18"/>
      <c r="E43" s="18"/>
      <c r="F43" s="18"/>
      <c r="G43" s="18"/>
    </row>
    <row r="44" spans="1:8" ht="15.75" x14ac:dyDescent="0.25">
      <c r="A44" s="13" t="s">
        <v>11</v>
      </c>
    </row>
    <row r="45" spans="1:8" ht="15" customHeight="1" x14ac:dyDescent="0.25">
      <c r="A45" s="277" t="s">
        <v>79</v>
      </c>
      <c r="B45" s="277"/>
      <c r="C45" s="277"/>
      <c r="D45" s="277"/>
      <c r="E45" s="277"/>
      <c r="F45" s="277"/>
      <c r="G45" s="277"/>
      <c r="H45" s="277"/>
    </row>
    <row r="46" spans="1:8" ht="15" customHeight="1" x14ac:dyDescent="0.25">
      <c r="A46" s="19"/>
      <c r="B46" s="19"/>
      <c r="C46" s="19"/>
      <c r="D46" s="19"/>
      <c r="E46" s="19"/>
      <c r="F46" s="19"/>
      <c r="G46" s="19"/>
      <c r="H46" s="19"/>
    </row>
    <row r="47" spans="1:8" ht="15.75" x14ac:dyDescent="0.25">
      <c r="A47" s="13" t="s">
        <v>12</v>
      </c>
    </row>
    <row r="48" spans="1:8" ht="15.75" customHeight="1" x14ac:dyDescent="0.25">
      <c r="A48" s="277" t="s">
        <v>80</v>
      </c>
      <c r="B48" s="277"/>
      <c r="C48" s="277"/>
      <c r="D48" s="277"/>
      <c r="E48" s="277"/>
      <c r="F48" s="277"/>
      <c r="G48" s="277"/>
      <c r="H48" s="277"/>
    </row>
    <row r="50" ht="15.75" customHeight="1" x14ac:dyDescent="0.25"/>
  </sheetData>
  <sortState ref="A9:C32">
    <sortCondition ref="A9"/>
  </sortState>
  <mergeCells count="12">
    <mergeCell ref="A48:H48"/>
    <mergeCell ref="A3:D3"/>
    <mergeCell ref="A1:H1"/>
    <mergeCell ref="A45:H45"/>
    <mergeCell ref="A41:H41"/>
    <mergeCell ref="A39:H39"/>
    <mergeCell ref="A38:H38"/>
    <mergeCell ref="A4:D4"/>
    <mergeCell ref="A40:H40"/>
    <mergeCell ref="A5:C5"/>
    <mergeCell ref="A6:C6"/>
    <mergeCell ref="A7:C7"/>
  </mergeCells>
  <pageMargins left="0.70866141732283472" right="0.70866141732283472" top="0.74803149606299213" bottom="0.74803149606299213" header="0.31496062992125984" footer="0.31496062992125984"/>
  <pageSetup paperSize="9" scale="88" orientation="portrait" horizontalDpi="4294967293" r:id="rId1"/>
  <headerFooter>
    <oddFooter>&amp;R© The Career Academy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9"/>
  <sheetViews>
    <sheetView showGridLines="0" showZeros="0" workbookViewId="0">
      <selection activeCell="G2" sqref="G2"/>
    </sheetView>
  </sheetViews>
  <sheetFormatPr defaultRowHeight="15" x14ac:dyDescent="0.25"/>
  <cols>
    <col min="1" max="1" width="41.140625" style="6" customWidth="1"/>
    <col min="2" max="7" width="14.28515625" style="6" customWidth="1"/>
    <col min="8" max="16384" width="9.140625" style="6"/>
  </cols>
  <sheetData>
    <row r="1" spans="1:8" ht="15.75" x14ac:dyDescent="0.25">
      <c r="A1" s="20"/>
      <c r="B1" s="21"/>
      <c r="C1" s="21"/>
      <c r="D1" s="21"/>
      <c r="E1" s="21"/>
      <c r="F1" s="37"/>
      <c r="G1" s="37"/>
      <c r="H1" s="2"/>
    </row>
    <row r="2" spans="1:8" ht="51.75" customHeight="1" x14ac:dyDescent="0.25">
      <c r="A2" s="295" t="s">
        <v>56</v>
      </c>
      <c r="B2" s="296"/>
      <c r="C2" s="296"/>
      <c r="D2" s="54"/>
      <c r="E2" s="54"/>
      <c r="F2" s="37"/>
      <c r="G2" s="37"/>
      <c r="H2" s="2"/>
    </row>
    <row r="3" spans="1:8" ht="41.25" customHeight="1" x14ac:dyDescent="0.25">
      <c r="A3" s="297" t="s">
        <v>65</v>
      </c>
      <c r="B3" s="297"/>
      <c r="C3" s="297"/>
      <c r="D3" s="297"/>
      <c r="E3" s="297"/>
      <c r="F3" s="297"/>
      <c r="G3" s="297"/>
      <c r="H3" s="2"/>
    </row>
    <row r="4" spans="1:8" ht="18" customHeight="1" x14ac:dyDescent="0.25">
      <c r="A4" s="300" t="s">
        <v>40</v>
      </c>
      <c r="B4" s="301"/>
      <c r="C4" s="302"/>
      <c r="D4" s="298" t="s">
        <v>57</v>
      </c>
      <c r="E4" s="299"/>
      <c r="F4" s="298" t="s">
        <v>208</v>
      </c>
      <c r="G4" s="299"/>
    </row>
    <row r="5" spans="1:8" ht="21.75" customHeight="1" x14ac:dyDescent="0.25">
      <c r="A5" s="289" t="s">
        <v>39</v>
      </c>
      <c r="B5" s="290"/>
      <c r="C5" s="291"/>
      <c r="D5" s="135"/>
      <c r="E5" s="135"/>
      <c r="F5" s="135"/>
      <c r="G5" s="135"/>
    </row>
    <row r="6" spans="1:8" ht="15" customHeight="1" x14ac:dyDescent="0.25">
      <c r="A6" s="292" t="s">
        <v>62</v>
      </c>
      <c r="B6" s="293"/>
      <c r="C6" s="294"/>
      <c r="D6" s="136"/>
      <c r="E6" s="136"/>
      <c r="F6" s="136"/>
      <c r="G6" s="136"/>
    </row>
    <row r="7" spans="1:8" ht="15.75" x14ac:dyDescent="0.25">
      <c r="A7" s="197" t="s">
        <v>30</v>
      </c>
      <c r="B7" s="140" t="s">
        <v>31</v>
      </c>
      <c r="C7" s="140" t="s">
        <v>5</v>
      </c>
      <c r="D7" s="140" t="s">
        <v>31</v>
      </c>
      <c r="E7" s="140" t="s">
        <v>5</v>
      </c>
      <c r="F7" s="140" t="s">
        <v>31</v>
      </c>
      <c r="G7" s="140" t="s">
        <v>5</v>
      </c>
    </row>
    <row r="8" spans="1:8" ht="15.75" x14ac:dyDescent="0.25">
      <c r="A8" s="171" t="s">
        <v>33</v>
      </c>
      <c r="B8" s="179"/>
      <c r="C8" s="221">
        <v>7040</v>
      </c>
      <c r="D8" s="179"/>
      <c r="E8" s="179"/>
      <c r="F8" s="179"/>
      <c r="G8" s="179">
        <v>7040</v>
      </c>
    </row>
    <row r="9" spans="1:8" ht="15.75" x14ac:dyDescent="0.25">
      <c r="A9" s="171" t="s">
        <v>45</v>
      </c>
      <c r="B9" s="179">
        <v>600</v>
      </c>
      <c r="C9" s="179"/>
      <c r="D9" s="179"/>
      <c r="E9" s="179"/>
      <c r="F9" s="179">
        <v>600</v>
      </c>
      <c r="G9" s="179"/>
    </row>
    <row r="10" spans="1:8" ht="15.75" x14ac:dyDescent="0.25">
      <c r="A10" s="171" t="s">
        <v>52</v>
      </c>
      <c r="B10" s="179"/>
      <c r="C10" s="179">
        <v>20000</v>
      </c>
      <c r="D10" s="179"/>
      <c r="E10" s="179"/>
      <c r="F10" s="179"/>
      <c r="G10" s="179">
        <v>20000</v>
      </c>
    </row>
    <row r="11" spans="1:8" ht="15.75" x14ac:dyDescent="0.25">
      <c r="A11" s="171" t="s">
        <v>16</v>
      </c>
      <c r="B11" s="179">
        <v>5000</v>
      </c>
      <c r="C11" s="179"/>
      <c r="D11" s="222">
        <v>5000</v>
      </c>
      <c r="E11" s="179"/>
      <c r="F11" s="179"/>
      <c r="G11" s="179"/>
    </row>
    <row r="12" spans="1:8" ht="15.75" x14ac:dyDescent="0.25">
      <c r="A12" s="171" t="s">
        <v>17</v>
      </c>
      <c r="B12" s="179">
        <v>20000</v>
      </c>
      <c r="C12" s="179"/>
      <c r="D12" s="222"/>
      <c r="E12" s="179"/>
      <c r="F12" s="179">
        <v>20000</v>
      </c>
      <c r="G12" s="179"/>
    </row>
    <row r="13" spans="1:8" ht="15.75" x14ac:dyDescent="0.25">
      <c r="A13" s="171" t="s">
        <v>18</v>
      </c>
      <c r="B13" s="179"/>
      <c r="C13" s="179">
        <v>99000</v>
      </c>
      <c r="D13" s="222"/>
      <c r="E13" s="179"/>
      <c r="F13" s="179"/>
      <c r="G13" s="179">
        <v>99000</v>
      </c>
    </row>
    <row r="14" spans="1:8" ht="15.75" x14ac:dyDescent="0.25">
      <c r="A14" s="171" t="s">
        <v>50</v>
      </c>
      <c r="B14" s="179">
        <v>3000</v>
      </c>
      <c r="C14" s="179"/>
      <c r="D14" s="222">
        <v>3000</v>
      </c>
      <c r="E14" s="179"/>
      <c r="F14" s="179"/>
      <c r="G14" s="179"/>
    </row>
    <row r="15" spans="1:8" ht="15.75" x14ac:dyDescent="0.25">
      <c r="A15" s="171" t="s">
        <v>48</v>
      </c>
      <c r="B15" s="179">
        <v>20000</v>
      </c>
      <c r="C15" s="179"/>
      <c r="D15" s="222">
        <v>20000</v>
      </c>
      <c r="E15" s="179"/>
      <c r="F15" s="179"/>
      <c r="G15" s="179"/>
    </row>
    <row r="16" spans="1:8" ht="15.75" x14ac:dyDescent="0.25">
      <c r="A16" s="171" t="s">
        <v>19</v>
      </c>
      <c r="B16" s="179">
        <v>30000</v>
      </c>
      <c r="C16" s="179"/>
      <c r="D16" s="222"/>
      <c r="E16" s="179"/>
      <c r="F16" s="179">
        <v>30000</v>
      </c>
      <c r="G16" s="179"/>
    </row>
    <row r="17" spans="1:9" ht="15.75" x14ac:dyDescent="0.25">
      <c r="A17" s="171" t="s">
        <v>20</v>
      </c>
      <c r="B17" s="179">
        <v>1000</v>
      </c>
      <c r="C17" s="179"/>
      <c r="D17" s="222">
        <v>1000</v>
      </c>
      <c r="E17" s="179"/>
      <c r="F17" s="179"/>
      <c r="G17" s="179"/>
    </row>
    <row r="18" spans="1:9" ht="15.75" x14ac:dyDescent="0.25">
      <c r="A18" s="171" t="s">
        <v>21</v>
      </c>
      <c r="B18" s="179">
        <v>100000</v>
      </c>
      <c r="C18" s="179"/>
      <c r="D18" s="222"/>
      <c r="E18" s="179"/>
      <c r="F18" s="179">
        <v>100000</v>
      </c>
      <c r="G18" s="179"/>
    </row>
    <row r="19" spans="1:9" ht="15.75" x14ac:dyDescent="0.25">
      <c r="A19" s="171" t="s">
        <v>55</v>
      </c>
      <c r="B19" s="179">
        <v>2040</v>
      </c>
      <c r="C19" s="179"/>
      <c r="D19" s="222"/>
      <c r="E19" s="179"/>
      <c r="F19" s="179">
        <v>2040</v>
      </c>
      <c r="G19" s="179"/>
    </row>
    <row r="20" spans="1:9" ht="15.75" x14ac:dyDescent="0.25">
      <c r="A20" s="171" t="s">
        <v>22</v>
      </c>
      <c r="B20" s="179">
        <v>7000</v>
      </c>
      <c r="C20" s="179"/>
      <c r="D20" s="222">
        <v>7000</v>
      </c>
      <c r="E20" s="179"/>
      <c r="F20" s="179"/>
      <c r="G20" s="179"/>
    </row>
    <row r="21" spans="1:9" ht="15.75" x14ac:dyDescent="0.25">
      <c r="A21" s="171" t="s">
        <v>47</v>
      </c>
      <c r="B21" s="179">
        <v>2400</v>
      </c>
      <c r="C21" s="179"/>
      <c r="D21" s="222">
        <v>2400</v>
      </c>
      <c r="E21" s="179"/>
      <c r="F21" s="179"/>
      <c r="G21" s="179"/>
    </row>
    <row r="22" spans="1:9" ht="21" customHeight="1" x14ac:dyDescent="0.25">
      <c r="A22" s="171" t="s">
        <v>46</v>
      </c>
      <c r="B22" s="179"/>
      <c r="C22" s="179">
        <v>600</v>
      </c>
      <c r="D22" s="222"/>
      <c r="E22" s="179">
        <v>600</v>
      </c>
      <c r="F22" s="179"/>
      <c r="G22" s="179"/>
    </row>
    <row r="23" spans="1:9" ht="15.75" x14ac:dyDescent="0.25">
      <c r="A23" s="171" t="s">
        <v>23</v>
      </c>
      <c r="B23" s="179">
        <v>500</v>
      </c>
      <c r="C23" s="179"/>
      <c r="D23" s="222"/>
      <c r="E23" s="179"/>
      <c r="F23" s="179">
        <v>500</v>
      </c>
      <c r="G23" s="179"/>
    </row>
    <row r="24" spans="1:9" ht="16.5" customHeight="1" x14ac:dyDescent="0.25">
      <c r="A24" s="171" t="s">
        <v>24</v>
      </c>
      <c r="B24" s="179"/>
      <c r="C24" s="179">
        <v>20000</v>
      </c>
      <c r="D24" s="222"/>
      <c r="E24" s="179"/>
      <c r="F24" s="179"/>
      <c r="G24" s="179">
        <v>20000</v>
      </c>
    </row>
    <row r="25" spans="1:9" ht="15.75" x14ac:dyDescent="0.25">
      <c r="A25" s="171" t="s">
        <v>49</v>
      </c>
      <c r="B25" s="179">
        <v>1600</v>
      </c>
      <c r="C25" s="179"/>
      <c r="D25" s="222">
        <v>1600</v>
      </c>
      <c r="E25" s="179"/>
      <c r="F25" s="179"/>
      <c r="G25" s="179"/>
    </row>
    <row r="26" spans="1:9" ht="15.75" x14ac:dyDescent="0.25">
      <c r="A26" s="171" t="s">
        <v>43</v>
      </c>
      <c r="B26" s="179">
        <v>2000</v>
      </c>
      <c r="C26" s="179"/>
      <c r="D26" s="222"/>
      <c r="E26" s="179"/>
      <c r="F26" s="179">
        <v>2000</v>
      </c>
      <c r="G26" s="179"/>
    </row>
    <row r="27" spans="1:9" ht="15.75" x14ac:dyDescent="0.25">
      <c r="A27" s="171" t="s">
        <v>2</v>
      </c>
      <c r="B27" s="179">
        <v>80000</v>
      </c>
      <c r="C27" s="179"/>
      <c r="D27" s="222">
        <v>80000</v>
      </c>
      <c r="E27" s="179"/>
      <c r="F27" s="179"/>
      <c r="G27" s="179"/>
    </row>
    <row r="28" spans="1:9" ht="15.75" x14ac:dyDescent="0.25">
      <c r="A28" s="171" t="s">
        <v>25</v>
      </c>
      <c r="B28" s="179"/>
      <c r="C28" s="179">
        <v>500</v>
      </c>
      <c r="D28" s="222"/>
      <c r="E28" s="179">
        <v>500</v>
      </c>
      <c r="F28" s="179"/>
      <c r="G28" s="179"/>
    </row>
    <row r="29" spans="1:9" ht="15.75" x14ac:dyDescent="0.25">
      <c r="A29" s="171" t="s">
        <v>26</v>
      </c>
      <c r="B29" s="179">
        <v>16000</v>
      </c>
      <c r="C29" s="179"/>
      <c r="D29" s="222">
        <v>16000</v>
      </c>
      <c r="E29" s="179"/>
      <c r="F29" s="179"/>
      <c r="G29" s="179"/>
    </row>
    <row r="30" spans="1:9" ht="15.75" x14ac:dyDescent="0.25">
      <c r="A30" s="171" t="s">
        <v>1</v>
      </c>
      <c r="B30" s="179"/>
      <c r="C30" s="179">
        <v>200000</v>
      </c>
      <c r="D30" s="222"/>
      <c r="E30" s="179">
        <v>200000</v>
      </c>
      <c r="F30" s="179"/>
      <c r="G30" s="179"/>
    </row>
    <row r="31" spans="1:9" ht="15.75" x14ac:dyDescent="0.25">
      <c r="A31" s="171" t="s">
        <v>27</v>
      </c>
      <c r="B31" s="179">
        <v>56000</v>
      </c>
      <c r="C31" s="179"/>
      <c r="D31" s="222">
        <v>56000</v>
      </c>
      <c r="E31" s="179"/>
      <c r="F31" s="179"/>
      <c r="G31" s="179"/>
    </row>
    <row r="32" spans="1:9" ht="15.75" x14ac:dyDescent="0.25">
      <c r="A32" s="171" t="s">
        <v>215</v>
      </c>
      <c r="B32" s="179"/>
      <c r="C32" s="179"/>
      <c r="D32" s="179">
        <v>9100</v>
      </c>
      <c r="E32" s="179"/>
      <c r="F32" s="179"/>
      <c r="G32" s="179"/>
      <c r="I32" s="1"/>
    </row>
    <row r="33" spans="1:7" ht="15.75" x14ac:dyDescent="0.25">
      <c r="A33" s="171" t="s">
        <v>216</v>
      </c>
      <c r="B33" s="179"/>
      <c r="C33" s="179"/>
      <c r="D33" s="222"/>
      <c r="E33" s="179"/>
      <c r="F33" s="179"/>
      <c r="G33" s="179">
        <v>9100</v>
      </c>
    </row>
    <row r="34" spans="1:7" ht="15.75" x14ac:dyDescent="0.25">
      <c r="A34" s="171"/>
      <c r="B34" s="179"/>
      <c r="C34" s="179"/>
      <c r="D34" s="222"/>
      <c r="E34" s="179"/>
      <c r="F34" s="179"/>
      <c r="G34" s="179"/>
    </row>
    <row r="35" spans="1:7" ht="16.5" thickBot="1" x14ac:dyDescent="0.3">
      <c r="A35" s="198"/>
      <c r="B35" s="223">
        <f>SUM(B8:B33)</f>
        <v>347140</v>
      </c>
      <c r="C35" s="223">
        <f t="shared" ref="C35:G35" si="0">SUM(C8:C33)</f>
        <v>347140</v>
      </c>
      <c r="D35" s="223">
        <f t="shared" si="0"/>
        <v>201100</v>
      </c>
      <c r="E35" s="223">
        <f t="shared" si="0"/>
        <v>201100</v>
      </c>
      <c r="F35" s="223">
        <f t="shared" si="0"/>
        <v>155140</v>
      </c>
      <c r="G35" s="223">
        <f t="shared" si="0"/>
        <v>155140</v>
      </c>
    </row>
    <row r="36" spans="1:7" ht="15.75" thickTop="1" x14ac:dyDescent="0.25">
      <c r="A36" s="199"/>
      <c r="B36" s="199"/>
      <c r="C36" s="199"/>
      <c r="D36" s="199"/>
      <c r="E36" s="200"/>
      <c r="F36" s="199"/>
      <c r="G36" s="199"/>
    </row>
    <row r="37" spans="1:7" x14ac:dyDescent="0.25">
      <c r="A37" s="199"/>
      <c r="B37" s="199"/>
      <c r="C37" s="199"/>
      <c r="D37" s="220">
        <f>E35-D35</f>
        <v>0</v>
      </c>
      <c r="E37" s="200"/>
      <c r="F37" s="199"/>
      <c r="G37" s="200"/>
    </row>
    <row r="38" spans="1:7" x14ac:dyDescent="0.25">
      <c r="D38" s="47"/>
    </row>
    <row r="39" spans="1:7" x14ac:dyDescent="0.25">
      <c r="D39" s="47"/>
    </row>
  </sheetData>
  <autoFilter ref="A7:G35"/>
  <mergeCells count="7">
    <mergeCell ref="A5:C5"/>
    <mergeCell ref="A6:C6"/>
    <mergeCell ref="A2:C2"/>
    <mergeCell ref="A3:G3"/>
    <mergeCell ref="D4:E4"/>
    <mergeCell ref="F4:G4"/>
    <mergeCell ref="A4:C4"/>
  </mergeCells>
  <pageMargins left="0.25" right="0.25" top="0.75" bottom="0.75" header="0.3" footer="0.3"/>
  <pageSetup paperSize="9" scale="69" orientation="landscape" horizontalDpi="4294967293" r:id="rId1"/>
  <headerFooter>
    <oddFooter>&amp;R© The Career Academy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9"/>
  <sheetViews>
    <sheetView showGridLines="0" showZeros="0" workbookViewId="0">
      <selection activeCell="H7" sqref="H7"/>
    </sheetView>
  </sheetViews>
  <sheetFormatPr defaultRowHeight="15" x14ac:dyDescent="0.25"/>
  <cols>
    <col min="1" max="1" width="12.140625" style="6" bestFit="1" customWidth="1"/>
    <col min="2" max="2" width="58.140625" style="6" customWidth="1"/>
    <col min="3" max="3" width="9.140625" style="6"/>
    <col min="4" max="5" width="17.7109375" style="6" customWidth="1"/>
    <col min="6" max="6" width="10.7109375" style="6" customWidth="1"/>
    <col min="7" max="9" width="9.140625" style="6"/>
    <col min="10" max="11" width="12.5703125" style="6" bestFit="1" customWidth="1"/>
    <col min="12" max="12" width="12.5703125" style="6" customWidth="1"/>
    <col min="13" max="16384" width="9.140625" style="6"/>
  </cols>
  <sheetData>
    <row r="1" spans="1:8" ht="15.75" x14ac:dyDescent="0.25">
      <c r="A1" s="20" t="s">
        <v>11</v>
      </c>
      <c r="B1" s="21"/>
      <c r="C1" s="21"/>
      <c r="D1" s="21"/>
      <c r="E1" s="21"/>
      <c r="F1" s="37"/>
      <c r="G1" s="37"/>
      <c r="H1" s="2"/>
    </row>
    <row r="2" spans="1:8" ht="57.75" customHeight="1" x14ac:dyDescent="0.25">
      <c r="A2" s="303" t="s">
        <v>58</v>
      </c>
      <c r="B2" s="304"/>
      <c r="C2" s="304"/>
      <c r="D2" s="54"/>
      <c r="E2" s="54"/>
      <c r="F2" s="37"/>
      <c r="G2" s="37"/>
      <c r="H2" s="2"/>
    </row>
    <row r="3" spans="1:8" ht="36.75" customHeight="1" x14ac:dyDescent="0.25">
      <c r="A3" s="80" t="s">
        <v>3</v>
      </c>
      <c r="B3" s="80" t="s">
        <v>30</v>
      </c>
      <c r="C3" s="80" t="s">
        <v>7</v>
      </c>
      <c r="D3" s="80" t="s">
        <v>8</v>
      </c>
      <c r="E3" s="80" t="s">
        <v>9</v>
      </c>
      <c r="F3" s="80" t="s">
        <v>35</v>
      </c>
      <c r="G3" s="232"/>
    </row>
    <row r="4" spans="1:8" x14ac:dyDescent="0.25">
      <c r="A4" s="225"/>
      <c r="B4" s="233"/>
      <c r="C4" s="225"/>
      <c r="D4" s="225"/>
      <c r="E4" s="225"/>
      <c r="F4" s="84"/>
      <c r="G4" s="98"/>
    </row>
    <row r="5" spans="1:8" x14ac:dyDescent="0.25">
      <c r="A5" s="226">
        <v>43190</v>
      </c>
      <c r="B5" s="234" t="s">
        <v>1</v>
      </c>
      <c r="C5" s="227"/>
      <c r="D5" s="188"/>
      <c r="E5" s="188">
        <v>200000</v>
      </c>
      <c r="F5" s="84" t="s">
        <v>164</v>
      </c>
      <c r="G5" s="99"/>
    </row>
    <row r="6" spans="1:8" x14ac:dyDescent="0.25">
      <c r="A6" s="226">
        <v>43190</v>
      </c>
      <c r="B6" s="234" t="s">
        <v>207</v>
      </c>
      <c r="C6" s="227"/>
      <c r="D6" s="188"/>
      <c r="E6" s="188">
        <v>500</v>
      </c>
      <c r="F6" s="84" t="s">
        <v>164</v>
      </c>
      <c r="G6" s="99"/>
    </row>
    <row r="7" spans="1:8" x14ac:dyDescent="0.25">
      <c r="A7" s="226">
        <v>43190</v>
      </c>
      <c r="B7" s="234" t="s">
        <v>190</v>
      </c>
      <c r="C7" s="227"/>
      <c r="D7" s="188"/>
      <c r="E7" s="188">
        <v>600</v>
      </c>
      <c r="F7" s="84"/>
      <c r="G7" s="99"/>
    </row>
    <row r="8" spans="1:8" x14ac:dyDescent="0.25">
      <c r="A8" s="226">
        <v>43190</v>
      </c>
      <c r="B8" s="234" t="s">
        <v>2</v>
      </c>
      <c r="C8" s="227"/>
      <c r="D8" s="188">
        <v>80000</v>
      </c>
      <c r="E8" s="188"/>
      <c r="F8" s="84"/>
      <c r="G8" s="99"/>
    </row>
    <row r="9" spans="1:8" x14ac:dyDescent="0.25">
      <c r="A9" s="229">
        <v>43190</v>
      </c>
      <c r="B9" s="233" t="s">
        <v>16</v>
      </c>
      <c r="C9" s="225"/>
      <c r="D9" s="235">
        <v>5000</v>
      </c>
      <c r="E9" s="192"/>
      <c r="F9" s="84"/>
      <c r="G9" s="99"/>
    </row>
    <row r="10" spans="1:8" x14ac:dyDescent="0.25">
      <c r="A10" s="226">
        <v>43190</v>
      </c>
      <c r="B10" s="230" t="s">
        <v>50</v>
      </c>
      <c r="C10" s="227"/>
      <c r="D10" s="235">
        <v>3000</v>
      </c>
      <c r="E10" s="188"/>
      <c r="F10" s="84"/>
      <c r="G10" s="99"/>
    </row>
    <row r="11" spans="1:8" x14ac:dyDescent="0.25">
      <c r="A11" s="226">
        <v>43190</v>
      </c>
      <c r="B11" s="230" t="s">
        <v>128</v>
      </c>
      <c r="C11" s="227"/>
      <c r="D11" s="235">
        <v>20000</v>
      </c>
      <c r="E11" s="188"/>
      <c r="F11" s="84"/>
      <c r="G11" s="99"/>
    </row>
    <row r="12" spans="1:8" x14ac:dyDescent="0.25">
      <c r="A12" s="226">
        <v>43190</v>
      </c>
      <c r="B12" s="230" t="s">
        <v>20</v>
      </c>
      <c r="C12" s="227"/>
      <c r="D12" s="235">
        <v>1000</v>
      </c>
      <c r="E12" s="188"/>
      <c r="F12" s="84"/>
      <c r="G12" s="99"/>
    </row>
    <row r="13" spans="1:8" x14ac:dyDescent="0.25">
      <c r="A13" s="226">
        <v>43190</v>
      </c>
      <c r="B13" s="230" t="s">
        <v>22</v>
      </c>
      <c r="C13" s="227"/>
      <c r="D13" s="235">
        <v>7000</v>
      </c>
      <c r="E13" s="188"/>
      <c r="F13" s="84"/>
      <c r="G13" s="99"/>
    </row>
    <row r="14" spans="1:8" x14ac:dyDescent="0.25">
      <c r="A14" s="226">
        <v>43190</v>
      </c>
      <c r="B14" s="230" t="s">
        <v>47</v>
      </c>
      <c r="C14" s="227"/>
      <c r="D14" s="235">
        <v>2400</v>
      </c>
      <c r="E14" s="188"/>
      <c r="F14" s="84"/>
    </row>
    <row r="15" spans="1:8" x14ac:dyDescent="0.25">
      <c r="A15" s="226">
        <v>43190</v>
      </c>
      <c r="B15" s="230" t="s">
        <v>49</v>
      </c>
      <c r="C15" s="227"/>
      <c r="D15" s="235">
        <v>1600</v>
      </c>
      <c r="E15" s="188"/>
      <c r="F15" s="84"/>
    </row>
    <row r="16" spans="1:8" x14ac:dyDescent="0.25">
      <c r="A16" s="226">
        <v>43190</v>
      </c>
      <c r="B16" s="230" t="s">
        <v>26</v>
      </c>
      <c r="C16" s="227"/>
      <c r="D16" s="235">
        <v>16000</v>
      </c>
      <c r="E16" s="188"/>
      <c r="F16" s="84"/>
    </row>
    <row r="17" spans="1:12" x14ac:dyDescent="0.25">
      <c r="A17" s="226">
        <v>43190</v>
      </c>
      <c r="B17" s="230" t="s">
        <v>27</v>
      </c>
      <c r="C17" s="227"/>
      <c r="D17" s="235">
        <v>56000</v>
      </c>
      <c r="E17" s="188"/>
      <c r="F17" s="84"/>
      <c r="K17" s="119"/>
      <c r="L17" s="119"/>
    </row>
    <row r="18" spans="1:12" x14ac:dyDescent="0.25">
      <c r="A18" s="226">
        <v>43190</v>
      </c>
      <c r="B18" s="233" t="s">
        <v>193</v>
      </c>
      <c r="C18" s="225"/>
      <c r="D18" s="192">
        <v>9100</v>
      </c>
      <c r="E18" s="188"/>
      <c r="F18" s="84"/>
    </row>
    <row r="19" spans="1:12" x14ac:dyDescent="0.25">
      <c r="A19" s="227"/>
      <c r="B19" s="227" t="s">
        <v>223</v>
      </c>
      <c r="C19" s="227"/>
      <c r="D19" s="188"/>
      <c r="E19" s="188"/>
      <c r="F19" s="84"/>
    </row>
    <row r="20" spans="1:12" ht="15.75" thickBot="1" x14ac:dyDescent="0.3">
      <c r="A20" s="231"/>
      <c r="B20" s="231" t="s">
        <v>82</v>
      </c>
      <c r="C20" s="231"/>
      <c r="D20" s="236">
        <f>SUM(D5:D18)</f>
        <v>201100</v>
      </c>
      <c r="E20" s="236">
        <f>SUM(E5:E18)</f>
        <v>201100</v>
      </c>
      <c r="F20" s="231"/>
    </row>
    <row r="21" spans="1:12" ht="15.75" thickTop="1" x14ac:dyDescent="0.25">
      <c r="A21" s="250"/>
      <c r="B21" s="77"/>
      <c r="C21" s="77"/>
      <c r="D21" s="251"/>
      <c r="E21" s="251"/>
      <c r="F21" s="77"/>
    </row>
    <row r="22" spans="1:12" x14ac:dyDescent="0.25">
      <c r="A22" s="250"/>
      <c r="B22" s="77"/>
      <c r="C22" s="77"/>
      <c r="D22" s="251"/>
      <c r="E22" s="251"/>
      <c r="F22" s="77"/>
    </row>
    <row r="23" spans="1:12" ht="15.75" x14ac:dyDescent="0.25">
      <c r="A23" s="224" t="s">
        <v>12</v>
      </c>
      <c r="B23" s="37"/>
      <c r="C23" s="37"/>
      <c r="D23" s="37"/>
      <c r="E23" s="37"/>
      <c r="F23" s="37"/>
    </row>
    <row r="24" spans="1:12" ht="57" customHeight="1" x14ac:dyDescent="0.25">
      <c r="A24" s="305" t="s">
        <v>59</v>
      </c>
      <c r="B24" s="306"/>
      <c r="C24" s="306"/>
      <c r="D24" s="36"/>
      <c r="E24" s="36"/>
      <c r="F24" s="37"/>
    </row>
    <row r="25" spans="1:12" ht="45" x14ac:dyDescent="0.25">
      <c r="A25" s="74" t="s">
        <v>3</v>
      </c>
      <c r="B25" s="74" t="s">
        <v>30</v>
      </c>
      <c r="C25" s="74" t="s">
        <v>7</v>
      </c>
      <c r="D25" s="75" t="s">
        <v>8</v>
      </c>
      <c r="E25" s="75" t="s">
        <v>9</v>
      </c>
      <c r="F25" s="75" t="s">
        <v>35</v>
      </c>
      <c r="G25" s="98"/>
    </row>
    <row r="26" spans="1:12" x14ac:dyDescent="0.25">
      <c r="A26" s="252">
        <v>43190</v>
      </c>
      <c r="B26" s="253" t="s">
        <v>191</v>
      </c>
      <c r="C26" s="227"/>
      <c r="D26" s="235">
        <v>9100</v>
      </c>
      <c r="E26" s="188"/>
      <c r="F26" s="83"/>
      <c r="G26" s="98"/>
    </row>
    <row r="27" spans="1:12" x14ac:dyDescent="0.25">
      <c r="A27" s="187"/>
      <c r="B27" s="253" t="s">
        <v>194</v>
      </c>
      <c r="C27" s="227"/>
      <c r="D27" s="188"/>
      <c r="E27" s="235">
        <v>9100</v>
      </c>
      <c r="F27" s="84"/>
      <c r="G27" s="98"/>
    </row>
    <row r="28" spans="1:12" x14ac:dyDescent="0.25">
      <c r="A28" s="187"/>
      <c r="B28" s="253" t="s">
        <v>224</v>
      </c>
      <c r="C28" s="227"/>
      <c r="D28" s="188"/>
      <c r="E28" s="235"/>
      <c r="F28" s="84"/>
      <c r="G28" s="98"/>
    </row>
    <row r="29" spans="1:12" x14ac:dyDescent="0.25">
      <c r="A29" s="237"/>
      <c r="B29" s="230"/>
      <c r="C29" s="227"/>
      <c r="D29" s="188"/>
      <c r="E29" s="188"/>
      <c r="F29" s="84"/>
    </row>
    <row r="30" spans="1:12" x14ac:dyDescent="0.25">
      <c r="A30" s="237">
        <v>43190</v>
      </c>
      <c r="B30" s="253" t="s">
        <v>195</v>
      </c>
      <c r="C30" s="227"/>
      <c r="D30" s="188">
        <v>30000</v>
      </c>
      <c r="E30" s="188"/>
      <c r="F30" s="84"/>
    </row>
    <row r="31" spans="1:12" x14ac:dyDescent="0.25">
      <c r="A31" s="187"/>
      <c r="B31" s="253" t="s">
        <v>194</v>
      </c>
      <c r="C31" s="227"/>
      <c r="D31" s="188"/>
      <c r="E31" s="235">
        <v>30000</v>
      </c>
      <c r="F31" s="84"/>
    </row>
    <row r="32" spans="1:12" x14ac:dyDescent="0.25">
      <c r="A32" s="187"/>
      <c r="B32" s="253" t="s">
        <v>225</v>
      </c>
      <c r="C32" s="227"/>
      <c r="D32" s="188"/>
      <c r="E32" s="235"/>
      <c r="F32" s="84"/>
    </row>
    <row r="33" spans="1:6" x14ac:dyDescent="0.25">
      <c r="A33" s="237"/>
      <c r="B33" s="253"/>
      <c r="C33" s="227"/>
      <c r="D33" s="235"/>
      <c r="E33" s="188"/>
      <c r="F33" s="84"/>
    </row>
    <row r="34" spans="1:6" x14ac:dyDescent="0.25">
      <c r="A34" s="237">
        <v>43190</v>
      </c>
      <c r="B34" s="253" t="s">
        <v>18</v>
      </c>
      <c r="C34" s="227"/>
      <c r="D34" s="235"/>
      <c r="E34" s="188">
        <v>99000</v>
      </c>
      <c r="F34" s="84"/>
    </row>
    <row r="35" spans="1:6" x14ac:dyDescent="0.25">
      <c r="A35" s="187"/>
      <c r="B35" s="253" t="s">
        <v>196</v>
      </c>
      <c r="C35" s="227"/>
      <c r="D35" s="188"/>
      <c r="E35" s="235">
        <v>9100</v>
      </c>
      <c r="F35" s="84"/>
    </row>
    <row r="36" spans="1:6" x14ac:dyDescent="0.25">
      <c r="A36" s="187"/>
      <c r="B36" s="227"/>
      <c r="C36" s="227"/>
      <c r="D36" s="188"/>
      <c r="E36" s="188"/>
      <c r="F36" s="84"/>
    </row>
    <row r="37" spans="1:6" x14ac:dyDescent="0.25">
      <c r="A37" s="227"/>
      <c r="B37" s="227" t="s">
        <v>226</v>
      </c>
      <c r="C37" s="227"/>
      <c r="D37" s="188"/>
      <c r="E37" s="188">
        <f>SUM(E34:E35)</f>
        <v>108100</v>
      </c>
      <c r="F37" s="84"/>
    </row>
    <row r="38" spans="1:6" x14ac:dyDescent="0.25">
      <c r="A38" s="225"/>
      <c r="B38" s="225"/>
      <c r="C38" s="227"/>
      <c r="D38" s="228"/>
      <c r="E38" s="228"/>
      <c r="F38" s="84"/>
    </row>
    <row r="39" spans="1:6" x14ac:dyDescent="0.25">
      <c r="A39" s="254"/>
      <c r="B39" s="255"/>
      <c r="C39" s="254"/>
      <c r="D39" s="255"/>
      <c r="E39" s="255"/>
      <c r="F39" s="85"/>
    </row>
  </sheetData>
  <mergeCells count="2">
    <mergeCell ref="A2:C2"/>
    <mergeCell ref="A24:C24"/>
  </mergeCells>
  <pageMargins left="0.70866141732283472" right="0.70866141732283472" top="0.74803149606299213" bottom="0.74803149606299213" header="0.31496062992125984" footer="0.31496062992125984"/>
  <pageSetup paperSize="9" scale="82" orientation="portrait" r:id="rId1"/>
  <headerFooter>
    <oddFooter>&amp;R© The Career Academy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showGridLines="0" showZeros="0" tabSelected="1" topLeftCell="A29" workbookViewId="0">
      <selection activeCell="A52" sqref="A52:I52"/>
    </sheetView>
  </sheetViews>
  <sheetFormatPr defaultRowHeight="15" x14ac:dyDescent="0.25"/>
  <cols>
    <col min="1" max="1" width="30.7109375" style="6" customWidth="1"/>
    <col min="2" max="3" width="12.7109375" style="6" customWidth="1"/>
    <col min="4" max="4" width="12.5703125" style="6" customWidth="1"/>
    <col min="5" max="5" width="10.85546875" style="6" customWidth="1"/>
    <col min="6" max="6" width="13.42578125" style="6" customWidth="1"/>
    <col min="7" max="7" width="14.140625" style="6" customWidth="1"/>
    <col min="8" max="8" width="10.7109375" style="6" bestFit="1" customWidth="1"/>
    <col min="9" max="16384" width="9.140625" style="6"/>
  </cols>
  <sheetData>
    <row r="1" spans="1:9" ht="31.5" x14ac:dyDescent="0.5">
      <c r="A1" s="271" t="s">
        <v>0</v>
      </c>
      <c r="B1" s="271"/>
      <c r="C1" s="271"/>
      <c r="D1" s="271"/>
      <c r="E1" s="271"/>
      <c r="F1" s="271"/>
      <c r="G1" s="271"/>
      <c r="H1" s="271"/>
      <c r="I1" s="271"/>
    </row>
    <row r="3" spans="1:9" ht="15.75" customHeight="1" x14ac:dyDescent="0.25">
      <c r="A3" s="46"/>
      <c r="B3" s="46"/>
      <c r="C3" s="46"/>
      <c r="D3" s="46"/>
    </row>
    <row r="4" spans="1:9" ht="26.25" x14ac:dyDescent="0.4">
      <c r="A4" s="278" t="s">
        <v>42</v>
      </c>
      <c r="B4" s="278"/>
      <c r="C4" s="278"/>
      <c r="D4" s="278"/>
    </row>
    <row r="5" spans="1:9" ht="57.75" customHeight="1" thickBot="1" x14ac:dyDescent="0.3">
      <c r="A5" s="279" t="s">
        <v>126</v>
      </c>
      <c r="B5" s="279"/>
      <c r="C5" s="279"/>
      <c r="D5" s="279"/>
    </row>
    <row r="6" spans="1:9" ht="15.75" customHeight="1" x14ac:dyDescent="0.25">
      <c r="A6" s="309" t="s">
        <v>40</v>
      </c>
      <c r="B6" s="310"/>
      <c r="C6" s="311"/>
      <c r="D6" s="141"/>
      <c r="E6" s="319"/>
      <c r="F6" s="319"/>
      <c r="G6" s="319"/>
      <c r="H6" s="319"/>
      <c r="I6" s="77"/>
    </row>
    <row r="7" spans="1:9" ht="15.75" x14ac:dyDescent="0.25">
      <c r="A7" s="312" t="s">
        <v>39</v>
      </c>
      <c r="B7" s="313"/>
      <c r="C7" s="314"/>
      <c r="D7" s="141"/>
      <c r="E7" s="216"/>
      <c r="F7" s="216"/>
      <c r="G7" s="216"/>
      <c r="H7" s="216"/>
      <c r="I7" s="77"/>
    </row>
    <row r="8" spans="1:9" ht="16.5" thickBot="1" x14ac:dyDescent="0.3">
      <c r="A8" s="315" t="s">
        <v>66</v>
      </c>
      <c r="B8" s="316"/>
      <c r="C8" s="317"/>
      <c r="D8" s="141"/>
      <c r="E8" s="216"/>
      <c r="F8" s="216"/>
      <c r="G8" s="216"/>
      <c r="H8" s="216"/>
      <c r="I8" s="77"/>
    </row>
    <row r="9" spans="1:9" ht="15.75" x14ac:dyDescent="0.25">
      <c r="A9" s="137" t="s">
        <v>30</v>
      </c>
      <c r="B9" s="138" t="s">
        <v>31</v>
      </c>
      <c r="C9" s="139" t="s">
        <v>5</v>
      </c>
      <c r="D9" s="141"/>
      <c r="E9" s="217"/>
      <c r="F9" s="217"/>
      <c r="G9" s="217"/>
      <c r="H9" s="217"/>
      <c r="I9" s="77"/>
    </row>
    <row r="10" spans="1:9" ht="15.75" x14ac:dyDescent="0.25">
      <c r="A10" s="48" t="s">
        <v>33</v>
      </c>
      <c r="B10" s="41"/>
      <c r="C10" s="42">
        <v>5940</v>
      </c>
      <c r="E10" s="218"/>
      <c r="F10" s="218"/>
      <c r="G10" s="218"/>
      <c r="H10" s="218"/>
      <c r="I10" s="77"/>
    </row>
    <row r="11" spans="1:9" ht="31.5" x14ac:dyDescent="0.25">
      <c r="A11" s="49" t="s">
        <v>52</v>
      </c>
      <c r="B11" s="41"/>
      <c r="C11" s="42">
        <v>20000</v>
      </c>
      <c r="E11" s="218"/>
      <c r="F11" s="218"/>
      <c r="G11" s="218"/>
      <c r="H11" s="218"/>
      <c r="I11" s="77"/>
    </row>
    <row r="12" spans="1:9" ht="15.75" x14ac:dyDescent="0.25">
      <c r="A12" s="49" t="s">
        <v>16</v>
      </c>
      <c r="B12" s="41">
        <v>5000</v>
      </c>
      <c r="C12" s="42"/>
      <c r="E12" s="218"/>
      <c r="F12" s="218"/>
      <c r="G12" s="218"/>
      <c r="H12" s="218"/>
      <c r="I12" s="77"/>
    </row>
    <row r="13" spans="1:9" ht="15.75" x14ac:dyDescent="0.25">
      <c r="A13" s="49" t="s">
        <v>17</v>
      </c>
      <c r="B13" s="41">
        <v>20560</v>
      </c>
      <c r="C13" s="42"/>
      <c r="E13" s="218"/>
      <c r="F13" s="218"/>
      <c r="G13" s="218"/>
      <c r="H13" s="218"/>
      <c r="I13" s="77"/>
    </row>
    <row r="14" spans="1:9" ht="15.75" x14ac:dyDescent="0.25">
      <c r="A14" s="49" t="s">
        <v>18</v>
      </c>
      <c r="B14" s="41"/>
      <c r="C14" s="42">
        <v>85000</v>
      </c>
      <c r="E14" s="218"/>
      <c r="F14" s="218"/>
      <c r="G14" s="218"/>
      <c r="H14" s="218"/>
      <c r="I14" s="77"/>
    </row>
    <row r="15" spans="1:9" ht="15.75" x14ac:dyDescent="0.25">
      <c r="A15" s="49" t="s">
        <v>50</v>
      </c>
      <c r="B15" s="41">
        <v>1340</v>
      </c>
      <c r="C15" s="42"/>
      <c r="E15" s="218"/>
      <c r="F15" s="218"/>
      <c r="G15" s="218"/>
      <c r="H15" s="218"/>
      <c r="I15" s="77"/>
    </row>
    <row r="16" spans="1:9" ht="15.75" x14ac:dyDescent="0.25">
      <c r="A16" s="49" t="s">
        <v>19</v>
      </c>
      <c r="B16" s="41">
        <v>12000</v>
      </c>
      <c r="C16" s="42"/>
      <c r="E16" s="218"/>
      <c r="F16" s="218"/>
      <c r="G16" s="218"/>
      <c r="H16" s="218"/>
      <c r="I16" s="77"/>
    </row>
    <row r="17" spans="1:9" ht="15.75" x14ac:dyDescent="0.25">
      <c r="A17" s="49" t="s">
        <v>20</v>
      </c>
      <c r="B17" s="41">
        <v>1000</v>
      </c>
      <c r="C17" s="42"/>
      <c r="E17" s="218"/>
      <c r="F17" s="218"/>
      <c r="G17" s="218"/>
      <c r="H17" s="218"/>
      <c r="I17" s="77"/>
    </row>
    <row r="18" spans="1:9" ht="15.75" x14ac:dyDescent="0.25">
      <c r="A18" s="49" t="s">
        <v>21</v>
      </c>
      <c r="B18" s="41">
        <v>105000</v>
      </c>
      <c r="C18" s="42"/>
      <c r="E18" s="218"/>
      <c r="F18" s="218"/>
      <c r="G18" s="218"/>
      <c r="H18" s="218"/>
      <c r="I18" s="77"/>
    </row>
    <row r="19" spans="1:9" ht="15.75" x14ac:dyDescent="0.25">
      <c r="A19" s="49" t="s">
        <v>55</v>
      </c>
      <c r="B19" s="41">
        <v>1200</v>
      </c>
      <c r="C19" s="64"/>
      <c r="E19" s="218"/>
      <c r="F19" s="218"/>
      <c r="G19" s="218"/>
      <c r="H19" s="218"/>
      <c r="I19" s="77"/>
    </row>
    <row r="20" spans="1:9" ht="15.75" x14ac:dyDescent="0.25">
      <c r="A20" s="49" t="s">
        <v>22</v>
      </c>
      <c r="B20" s="41">
        <v>300</v>
      </c>
      <c r="C20" s="42"/>
      <c r="E20" s="218"/>
      <c r="F20" s="218"/>
      <c r="G20" s="218"/>
      <c r="H20" s="218"/>
      <c r="I20" s="77"/>
    </row>
    <row r="21" spans="1:9" ht="15.75" x14ac:dyDescent="0.25">
      <c r="A21" s="49" t="s">
        <v>47</v>
      </c>
      <c r="B21" s="41">
        <v>800</v>
      </c>
      <c r="C21" s="42"/>
      <c r="E21" s="218"/>
      <c r="F21" s="218"/>
      <c r="G21" s="218"/>
      <c r="H21" s="218"/>
      <c r="I21" s="77"/>
    </row>
    <row r="22" spans="1:9" ht="15.75" x14ac:dyDescent="0.25">
      <c r="A22" s="49" t="s">
        <v>46</v>
      </c>
      <c r="B22" s="41"/>
      <c r="C22" s="42">
        <v>260</v>
      </c>
      <c r="E22" s="218"/>
      <c r="F22" s="218"/>
      <c r="G22" s="218"/>
      <c r="H22" s="218"/>
      <c r="I22" s="77"/>
    </row>
    <row r="23" spans="1:9" ht="15.75" x14ac:dyDescent="0.25">
      <c r="A23" s="49" t="s">
        <v>69</v>
      </c>
      <c r="B23" s="41">
        <v>500</v>
      </c>
      <c r="C23" s="42"/>
      <c r="E23" s="218"/>
      <c r="F23" s="218"/>
      <c r="G23" s="218"/>
      <c r="H23" s="218"/>
      <c r="I23" s="77"/>
    </row>
    <row r="24" spans="1:9" ht="15.75" x14ac:dyDescent="0.25">
      <c r="A24" s="49" t="s">
        <v>24</v>
      </c>
      <c r="B24" s="41"/>
      <c r="C24" s="42">
        <v>15000</v>
      </c>
      <c r="E24" s="218"/>
      <c r="F24" s="218"/>
      <c r="G24" s="218"/>
      <c r="H24" s="218"/>
      <c r="I24" s="77"/>
    </row>
    <row r="25" spans="1:9" ht="15.75" x14ac:dyDescent="0.25">
      <c r="A25" s="49" t="s">
        <v>49</v>
      </c>
      <c r="B25" s="41">
        <v>200</v>
      </c>
      <c r="C25" s="42"/>
      <c r="E25" s="218"/>
      <c r="F25" s="218"/>
      <c r="G25" s="218"/>
      <c r="H25" s="218"/>
      <c r="I25" s="77"/>
    </row>
    <row r="26" spans="1:9" ht="15.75" x14ac:dyDescent="0.25">
      <c r="A26" s="49" t="s">
        <v>2</v>
      </c>
      <c r="B26" s="41">
        <v>64000</v>
      </c>
      <c r="C26" s="42"/>
      <c r="E26" s="218"/>
      <c r="F26" s="218"/>
      <c r="G26" s="218"/>
      <c r="H26" s="218"/>
      <c r="I26" s="77"/>
    </row>
    <row r="27" spans="1:9" ht="15.75" x14ac:dyDescent="0.25">
      <c r="A27" s="49" t="s">
        <v>25</v>
      </c>
      <c r="B27" s="41"/>
      <c r="C27" s="42">
        <v>1200</v>
      </c>
      <c r="E27" s="218"/>
      <c r="F27" s="218"/>
      <c r="G27" s="218"/>
      <c r="H27" s="218"/>
      <c r="I27" s="77"/>
    </row>
    <row r="28" spans="1:9" ht="15.75" x14ac:dyDescent="0.25">
      <c r="A28" s="49" t="s">
        <v>26</v>
      </c>
      <c r="B28" s="41">
        <v>7500</v>
      </c>
      <c r="C28" s="42"/>
      <c r="E28" s="218"/>
      <c r="F28" s="218"/>
      <c r="G28" s="218"/>
      <c r="H28" s="218"/>
      <c r="I28" s="77"/>
    </row>
    <row r="29" spans="1:9" ht="15.75" x14ac:dyDescent="0.25">
      <c r="A29" s="49" t="s">
        <v>1</v>
      </c>
      <c r="B29" s="41"/>
      <c r="C29" s="42">
        <v>130000</v>
      </c>
      <c r="E29" s="218"/>
      <c r="F29" s="218"/>
      <c r="G29" s="218"/>
      <c r="H29" s="218"/>
      <c r="I29" s="77"/>
    </row>
    <row r="30" spans="1:9" ht="15.75" x14ac:dyDescent="0.25">
      <c r="A30" s="49" t="s">
        <v>27</v>
      </c>
      <c r="B30" s="41">
        <v>38000</v>
      </c>
      <c r="C30" s="42"/>
      <c r="E30" s="218"/>
      <c r="F30" s="218"/>
      <c r="G30" s="218"/>
      <c r="H30" s="218"/>
      <c r="I30" s="77"/>
    </row>
    <row r="31" spans="1:9" ht="15.75" x14ac:dyDescent="0.25">
      <c r="A31" s="49"/>
      <c r="B31" s="10"/>
      <c r="C31" s="38"/>
      <c r="E31" s="218"/>
      <c r="F31" s="218"/>
      <c r="G31" s="218"/>
      <c r="H31" s="218"/>
      <c r="I31" s="77"/>
    </row>
    <row r="32" spans="1:9" ht="15.75" x14ac:dyDescent="0.25">
      <c r="A32" s="49"/>
      <c r="B32" s="10"/>
      <c r="C32" s="38"/>
      <c r="E32" s="218"/>
      <c r="F32" s="218"/>
      <c r="G32" s="218"/>
      <c r="H32" s="218"/>
      <c r="I32" s="77"/>
    </row>
    <row r="33" spans="1:9" ht="16.5" thickBot="1" x14ac:dyDescent="0.3">
      <c r="A33" s="50"/>
      <c r="B33" s="44">
        <f>SUM(B10:B32)</f>
        <v>257400</v>
      </c>
      <c r="C33" s="45">
        <f>SUM(C10:C32)</f>
        <v>257400</v>
      </c>
      <c r="E33" s="218"/>
      <c r="F33" s="218"/>
      <c r="G33" s="218"/>
      <c r="H33" s="218"/>
      <c r="I33" s="77"/>
    </row>
    <row r="34" spans="1:9" ht="26.25" x14ac:dyDescent="0.4">
      <c r="A34" s="12"/>
      <c r="C34" s="47"/>
      <c r="E34" s="77"/>
      <c r="F34" s="219"/>
      <c r="G34" s="77"/>
      <c r="H34" s="219"/>
      <c r="I34" s="77"/>
    </row>
    <row r="35" spans="1:9" ht="16.5" customHeight="1" thickBot="1" x14ac:dyDescent="0.3">
      <c r="A35" s="318" t="s">
        <v>68</v>
      </c>
      <c r="B35" s="318"/>
      <c r="C35" s="318"/>
      <c r="D35" s="318"/>
      <c r="E35" s="318"/>
      <c r="F35" s="318"/>
      <c r="G35" s="318"/>
      <c r="H35" s="130"/>
      <c r="I35" s="43"/>
    </row>
    <row r="36" spans="1:9" x14ac:dyDescent="0.25">
      <c r="A36" s="63" t="s">
        <v>67</v>
      </c>
      <c r="B36" s="307" t="s">
        <v>95</v>
      </c>
      <c r="C36" s="307"/>
      <c r="D36" s="307"/>
      <c r="E36" s="307"/>
      <c r="F36" s="307"/>
      <c r="G36" s="308"/>
    </row>
    <row r="37" spans="1:9" x14ac:dyDescent="0.25">
      <c r="A37" s="33" t="s">
        <v>14</v>
      </c>
      <c r="B37" s="320" t="s">
        <v>87</v>
      </c>
      <c r="C37" s="320"/>
      <c r="D37" s="320"/>
      <c r="E37" s="320"/>
      <c r="F37" s="320"/>
      <c r="G37" s="321"/>
    </row>
    <row r="38" spans="1:9" x14ac:dyDescent="0.25">
      <c r="A38" s="33">
        <v>5</v>
      </c>
      <c r="B38" s="320" t="s">
        <v>92</v>
      </c>
      <c r="C38" s="320"/>
      <c r="D38" s="320"/>
      <c r="E38" s="320"/>
      <c r="F38" s="320"/>
      <c r="G38" s="321"/>
    </row>
    <row r="39" spans="1:9" x14ac:dyDescent="0.25">
      <c r="A39" s="33">
        <v>5</v>
      </c>
      <c r="B39" s="320" t="s">
        <v>109</v>
      </c>
      <c r="C39" s="320"/>
      <c r="D39" s="320"/>
      <c r="E39" s="320"/>
      <c r="F39" s="320"/>
      <c r="G39" s="321"/>
    </row>
    <row r="40" spans="1:9" x14ac:dyDescent="0.25">
      <c r="A40" s="33">
        <v>6</v>
      </c>
      <c r="B40" s="320" t="s">
        <v>93</v>
      </c>
      <c r="C40" s="320"/>
      <c r="D40" s="320"/>
      <c r="E40" s="320"/>
      <c r="F40" s="320"/>
      <c r="G40" s="321"/>
    </row>
    <row r="41" spans="1:9" x14ac:dyDescent="0.25">
      <c r="A41" s="33">
        <v>8</v>
      </c>
      <c r="B41" s="320" t="s">
        <v>91</v>
      </c>
      <c r="C41" s="320"/>
      <c r="D41" s="320"/>
      <c r="E41" s="320"/>
      <c r="F41" s="320"/>
      <c r="G41" s="321"/>
    </row>
    <row r="42" spans="1:9" x14ac:dyDescent="0.25">
      <c r="A42" s="33" t="s">
        <v>86</v>
      </c>
      <c r="B42" s="320" t="s">
        <v>96</v>
      </c>
      <c r="C42" s="320"/>
      <c r="D42" s="320"/>
      <c r="E42" s="320"/>
      <c r="F42" s="320"/>
      <c r="G42" s="321"/>
    </row>
    <row r="43" spans="1:9" x14ac:dyDescent="0.25">
      <c r="A43" s="33">
        <v>10</v>
      </c>
      <c r="B43" s="320" t="s">
        <v>90</v>
      </c>
      <c r="C43" s="320"/>
      <c r="D43" s="320"/>
      <c r="E43" s="320"/>
      <c r="F43" s="320"/>
      <c r="G43" s="321"/>
    </row>
    <row r="44" spans="1:9" x14ac:dyDescent="0.25">
      <c r="A44" s="33" t="s">
        <v>77</v>
      </c>
      <c r="B44" s="320" t="s">
        <v>94</v>
      </c>
      <c r="C44" s="320"/>
      <c r="D44" s="320"/>
      <c r="E44" s="320"/>
      <c r="F44" s="320"/>
      <c r="G44" s="321"/>
    </row>
    <row r="45" spans="1:9" x14ac:dyDescent="0.25">
      <c r="A45" s="33" t="s">
        <v>97</v>
      </c>
      <c r="B45" s="320" t="s">
        <v>98</v>
      </c>
      <c r="C45" s="320"/>
      <c r="D45" s="320"/>
      <c r="E45" s="320"/>
      <c r="F45" s="320"/>
      <c r="G45" s="321"/>
    </row>
    <row r="46" spans="1:9" x14ac:dyDescent="0.25">
      <c r="A46" s="33" t="s">
        <v>97</v>
      </c>
      <c r="B46" s="320" t="s">
        <v>110</v>
      </c>
      <c r="C46" s="320"/>
      <c r="D46" s="320"/>
      <c r="E46" s="320"/>
      <c r="F46" s="320"/>
      <c r="G46" s="321"/>
    </row>
    <row r="47" spans="1:9" x14ac:dyDescent="0.25">
      <c r="A47" s="33" t="s">
        <v>78</v>
      </c>
      <c r="B47" s="320" t="s">
        <v>111</v>
      </c>
      <c r="C47" s="320"/>
      <c r="D47" s="320"/>
      <c r="E47" s="320"/>
      <c r="F47" s="320"/>
      <c r="G47" s="321"/>
    </row>
    <row r="48" spans="1:9" x14ac:dyDescent="0.25">
      <c r="A48" s="33">
        <v>30</v>
      </c>
      <c r="B48" s="320" t="s">
        <v>88</v>
      </c>
      <c r="C48" s="320"/>
      <c r="D48" s="320"/>
      <c r="E48" s="320"/>
      <c r="F48" s="320"/>
      <c r="G48" s="321"/>
    </row>
    <row r="49" spans="1:9" ht="15.75" thickBot="1" x14ac:dyDescent="0.3">
      <c r="A49" s="34">
        <v>30</v>
      </c>
      <c r="B49" s="323" t="s">
        <v>89</v>
      </c>
      <c r="C49" s="323"/>
      <c r="D49" s="323"/>
      <c r="E49" s="323"/>
      <c r="F49" s="323"/>
      <c r="G49" s="324"/>
    </row>
    <row r="51" spans="1:9" ht="15.75" x14ac:dyDescent="0.25">
      <c r="A51" s="13" t="s">
        <v>11</v>
      </c>
    </row>
    <row r="52" spans="1:9" ht="15" customHeight="1" x14ac:dyDescent="0.25">
      <c r="A52" s="277" t="s">
        <v>72</v>
      </c>
      <c r="B52" s="277"/>
      <c r="C52" s="277"/>
      <c r="D52" s="277"/>
      <c r="E52" s="277"/>
      <c r="F52" s="277"/>
      <c r="G52" s="277"/>
      <c r="H52" s="277"/>
      <c r="I52" s="277"/>
    </row>
    <row r="53" spans="1:9" ht="15" customHeight="1" x14ac:dyDescent="0.25">
      <c r="A53" s="19"/>
      <c r="B53" s="19"/>
      <c r="C53" s="19"/>
      <c r="D53" s="19"/>
      <c r="E53" s="19"/>
      <c r="F53" s="19"/>
      <c r="G53" s="19"/>
      <c r="H53" s="19"/>
      <c r="I53" s="19"/>
    </row>
    <row r="54" spans="1:9" ht="15" customHeight="1" x14ac:dyDescent="0.25">
      <c r="A54" s="13" t="s">
        <v>12</v>
      </c>
    </row>
    <row r="55" spans="1:9" ht="15.75" customHeight="1" x14ac:dyDescent="0.25">
      <c r="A55" s="322" t="s">
        <v>34</v>
      </c>
      <c r="B55" s="322"/>
      <c r="C55" s="322"/>
      <c r="D55" s="322"/>
      <c r="E55" s="322"/>
      <c r="F55" s="322"/>
      <c r="G55" s="322"/>
      <c r="H55" s="322"/>
      <c r="I55" s="322"/>
    </row>
    <row r="56" spans="1:9" ht="15.75" customHeight="1" x14ac:dyDescent="0.25">
      <c r="A56" s="322"/>
      <c r="B56" s="322"/>
      <c r="C56" s="322"/>
      <c r="D56" s="322"/>
      <c r="E56" s="322"/>
      <c r="F56" s="322"/>
      <c r="G56" s="322"/>
      <c r="H56" s="322"/>
      <c r="I56" s="322"/>
    </row>
    <row r="57" spans="1:9" ht="15.75" x14ac:dyDescent="0.25">
      <c r="A57" s="2"/>
      <c r="B57" s="2"/>
      <c r="C57" s="2"/>
      <c r="D57" s="2"/>
      <c r="E57" s="2"/>
      <c r="F57" s="2"/>
      <c r="G57" s="2"/>
      <c r="H57" s="2"/>
      <c r="I57" s="2"/>
    </row>
    <row r="58" spans="1:9" ht="15.75" x14ac:dyDescent="0.25">
      <c r="A58" s="13" t="s">
        <v>13</v>
      </c>
      <c r="B58" s="2"/>
      <c r="C58" s="2"/>
      <c r="D58" s="2"/>
      <c r="E58" s="2"/>
      <c r="F58" s="2"/>
      <c r="G58" s="2"/>
      <c r="H58" s="2"/>
      <c r="I58" s="2"/>
    </row>
    <row r="59" spans="1:9" ht="30.75" customHeight="1" x14ac:dyDescent="0.25">
      <c r="A59" s="277" t="s">
        <v>70</v>
      </c>
      <c r="B59" s="277"/>
      <c r="C59" s="277"/>
      <c r="D59" s="277"/>
      <c r="E59" s="277"/>
      <c r="F59" s="277"/>
      <c r="G59" s="277"/>
      <c r="H59" s="277"/>
      <c r="I59" s="277"/>
    </row>
    <row r="60" spans="1:9" ht="15.75" x14ac:dyDescent="0.25">
      <c r="A60" s="2"/>
      <c r="B60" s="2"/>
      <c r="C60" s="2"/>
      <c r="D60" s="2"/>
      <c r="E60" s="2"/>
      <c r="F60" s="2"/>
      <c r="G60" s="2"/>
      <c r="H60" s="2"/>
      <c r="I60" s="2"/>
    </row>
    <row r="63" spans="1:9" ht="31.5" customHeight="1" x14ac:dyDescent="0.25"/>
    <row r="65" ht="30" customHeight="1" x14ac:dyDescent="0.25"/>
    <row r="69" ht="30.75" customHeight="1" x14ac:dyDescent="0.25"/>
    <row r="72" ht="30.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6" ht="15.75" customHeight="1" x14ac:dyDescent="0.25"/>
  </sheetData>
  <mergeCells count="26">
    <mergeCell ref="B37:G37"/>
    <mergeCell ref="A52:I52"/>
    <mergeCell ref="A55:I56"/>
    <mergeCell ref="A59:I59"/>
    <mergeCell ref="B49:G49"/>
    <mergeCell ref="B38:G38"/>
    <mergeCell ref="B39:G39"/>
    <mergeCell ref="B40:G40"/>
    <mergeCell ref="B41:G41"/>
    <mergeCell ref="B43:G43"/>
    <mergeCell ref="B48:G48"/>
    <mergeCell ref="B44:G44"/>
    <mergeCell ref="B47:G47"/>
    <mergeCell ref="B42:G42"/>
    <mergeCell ref="B45:G45"/>
    <mergeCell ref="B46:G46"/>
    <mergeCell ref="A5:D5"/>
    <mergeCell ref="A4:D4"/>
    <mergeCell ref="A1:I1"/>
    <mergeCell ref="B36:G36"/>
    <mergeCell ref="A6:C6"/>
    <mergeCell ref="A7:C7"/>
    <mergeCell ref="A8:C8"/>
    <mergeCell ref="A35:G35"/>
    <mergeCell ref="E6:F6"/>
    <mergeCell ref="G6:H6"/>
  </mergeCells>
  <pageMargins left="0.70866141732283472" right="0.70866141732283472" top="0.74803149606299213" bottom="0.74803149606299213" header="0.31496062992125984" footer="0.31496062992125984"/>
  <pageSetup paperSize="9" scale="53" orientation="portrait" horizontalDpi="4294967293" r:id="rId1"/>
  <headerFooter>
    <oddFooter>&amp;R© The Career Academy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8"/>
  <sheetViews>
    <sheetView showGridLines="0" showZeros="0" zoomScaleNormal="100" workbookViewId="0"/>
  </sheetViews>
  <sheetFormatPr defaultRowHeight="15" outlineLevelRow="1" x14ac:dyDescent="0.25"/>
  <cols>
    <col min="1" max="1" width="20.28515625" style="6" customWidth="1"/>
    <col min="2" max="2" width="40.140625" style="6" customWidth="1"/>
    <col min="3" max="3" width="9.140625" style="6"/>
    <col min="4" max="10" width="17.7109375" style="6" customWidth="1"/>
    <col min="11" max="11" width="11.42578125" style="6" customWidth="1"/>
    <col min="12" max="16384" width="9.140625" style="6"/>
  </cols>
  <sheetData>
    <row r="1" spans="1:12" ht="15.75" x14ac:dyDescent="0.25">
      <c r="A1" s="20" t="s">
        <v>11</v>
      </c>
      <c r="B1" s="21"/>
      <c r="C1" s="21"/>
      <c r="D1" s="21"/>
      <c r="E1" s="21"/>
      <c r="F1" s="37"/>
      <c r="G1" s="2"/>
    </row>
    <row r="2" spans="1:12" ht="57.75" customHeight="1" x14ac:dyDescent="0.25">
      <c r="A2" s="305" t="s">
        <v>112</v>
      </c>
      <c r="B2" s="306"/>
      <c r="C2" s="306"/>
      <c r="D2" s="306"/>
      <c r="E2" s="306"/>
      <c r="F2" s="306"/>
      <c r="G2" s="306"/>
      <c r="H2" s="67"/>
      <c r="I2" s="67"/>
      <c r="J2" s="67"/>
      <c r="K2" s="67"/>
    </row>
    <row r="3" spans="1:12" ht="15.75" x14ac:dyDescent="0.25">
      <c r="A3" s="329" t="s">
        <v>105</v>
      </c>
      <c r="B3" s="330"/>
      <c r="C3" s="330"/>
      <c r="D3" s="330"/>
      <c r="E3" s="330"/>
      <c r="F3" s="330"/>
      <c r="G3" s="330"/>
      <c r="H3" s="330"/>
      <c r="I3" s="330"/>
      <c r="J3" s="78"/>
      <c r="K3" s="78"/>
    </row>
    <row r="4" spans="1:12" ht="30" x14ac:dyDescent="0.25">
      <c r="A4" s="80" t="s">
        <v>3</v>
      </c>
      <c r="B4" s="80" t="s">
        <v>6</v>
      </c>
      <c r="C4" s="80" t="s">
        <v>7</v>
      </c>
      <c r="D4" s="80" t="s">
        <v>17</v>
      </c>
      <c r="E4" s="80" t="s">
        <v>99</v>
      </c>
      <c r="F4" s="80" t="s">
        <v>1</v>
      </c>
      <c r="G4" s="80" t="s">
        <v>75</v>
      </c>
      <c r="H4" s="80" t="s">
        <v>55</v>
      </c>
      <c r="I4" s="80" t="s">
        <v>76</v>
      </c>
      <c r="J4" s="115"/>
      <c r="K4" s="144"/>
    </row>
    <row r="5" spans="1:12" s="146" customFormat="1" x14ac:dyDescent="0.25">
      <c r="A5" s="237">
        <v>43284</v>
      </c>
      <c r="B5" s="233" t="s">
        <v>137</v>
      </c>
      <c r="C5" s="187" t="s">
        <v>198</v>
      </c>
      <c r="D5" s="235">
        <v>2500</v>
      </c>
      <c r="E5" s="188">
        <v>326.08695652173901</v>
      </c>
      <c r="F5" s="188">
        <v>2173.9130434782601</v>
      </c>
      <c r="G5" s="188"/>
      <c r="H5" s="188"/>
      <c r="I5" s="154"/>
      <c r="J5" s="153"/>
    </row>
    <row r="6" spans="1:12" s="146" customFormat="1" x14ac:dyDescent="0.25">
      <c r="A6" s="238">
        <v>43301</v>
      </c>
      <c r="B6" s="233" t="s">
        <v>136</v>
      </c>
      <c r="C6" s="187" t="s">
        <v>198</v>
      </c>
      <c r="D6" s="235">
        <v>1400</v>
      </c>
      <c r="E6" s="188"/>
      <c r="F6" s="188"/>
      <c r="G6" s="188">
        <v>1400</v>
      </c>
      <c r="H6" s="188"/>
      <c r="I6" s="154"/>
      <c r="J6" s="153"/>
    </row>
    <row r="7" spans="1:12" s="146" customFormat="1" x14ac:dyDescent="0.25">
      <c r="A7" s="238">
        <v>43304</v>
      </c>
      <c r="B7" s="233" t="s">
        <v>197</v>
      </c>
      <c r="C7" s="187" t="s">
        <v>198</v>
      </c>
      <c r="D7" s="235">
        <v>1200</v>
      </c>
      <c r="E7" s="188"/>
      <c r="F7" s="188"/>
      <c r="G7" s="188"/>
      <c r="H7" s="188">
        <v>1200</v>
      </c>
      <c r="I7" s="154"/>
    </row>
    <row r="8" spans="1:12" s="146" customFormat="1" x14ac:dyDescent="0.25">
      <c r="A8" s="238">
        <v>43311</v>
      </c>
      <c r="B8" s="233" t="s">
        <v>137</v>
      </c>
      <c r="C8" s="187" t="s">
        <v>198</v>
      </c>
      <c r="D8" s="235">
        <v>2950</v>
      </c>
      <c r="E8" s="188">
        <v>384.78260869565202</v>
      </c>
      <c r="F8" s="188">
        <v>2565.2173913043498</v>
      </c>
      <c r="G8" s="188"/>
      <c r="H8" s="188"/>
      <c r="I8" s="154"/>
    </row>
    <row r="9" spans="1:12" s="146" customFormat="1" hidden="1" outlineLevel="1" x14ac:dyDescent="0.25">
      <c r="A9" s="237"/>
      <c r="B9" s="187"/>
      <c r="C9" s="187"/>
      <c r="D9" s="188"/>
      <c r="E9" s="188"/>
      <c r="F9" s="188"/>
      <c r="G9" s="188"/>
      <c r="H9" s="188"/>
      <c r="I9" s="154"/>
    </row>
    <row r="10" spans="1:12" s="146" customFormat="1" hidden="1" outlineLevel="1" x14ac:dyDescent="0.25">
      <c r="A10" s="237"/>
      <c r="B10" s="187"/>
      <c r="C10" s="187"/>
      <c r="D10" s="188"/>
      <c r="E10" s="188"/>
      <c r="F10" s="188"/>
      <c r="G10" s="188"/>
      <c r="H10" s="188"/>
      <c r="I10" s="154"/>
    </row>
    <row r="11" spans="1:12" s="146" customFormat="1" hidden="1" outlineLevel="1" x14ac:dyDescent="0.25">
      <c r="A11" s="237"/>
      <c r="B11" s="187"/>
      <c r="C11" s="187"/>
      <c r="D11" s="188"/>
      <c r="E11" s="188"/>
      <c r="F11" s="188"/>
      <c r="G11" s="188"/>
      <c r="H11" s="188"/>
      <c r="I11" s="154"/>
    </row>
    <row r="12" spans="1:12" s="146" customFormat="1" ht="15.75" collapsed="1" thickBot="1" x14ac:dyDescent="0.3">
      <c r="A12" s="325" t="s">
        <v>82</v>
      </c>
      <c r="B12" s="325"/>
      <c r="C12" s="325"/>
      <c r="D12" s="240">
        <f>SUM(D5:D11)</f>
        <v>8050</v>
      </c>
      <c r="E12" s="240">
        <f t="shared" ref="E12:H12" si="0">SUM(E5:E11)</f>
        <v>710.86956521739103</v>
      </c>
      <c r="F12" s="240">
        <f t="shared" si="0"/>
        <v>4739.1304347826099</v>
      </c>
      <c r="G12" s="240">
        <f t="shared" si="0"/>
        <v>1400</v>
      </c>
      <c r="H12" s="240">
        <f t="shared" si="0"/>
        <v>1200</v>
      </c>
      <c r="I12" s="239"/>
    </row>
    <row r="13" spans="1:12" ht="15.75" thickTop="1" x14ac:dyDescent="0.25">
      <c r="D13" s="146" t="s">
        <v>31</v>
      </c>
      <c r="E13" s="147" t="s">
        <v>5</v>
      </c>
      <c r="F13" s="147" t="s">
        <v>5</v>
      </c>
      <c r="G13" s="147" t="s">
        <v>5</v>
      </c>
      <c r="H13" s="147" t="s">
        <v>5</v>
      </c>
    </row>
    <row r="14" spans="1:12" ht="15.75" x14ac:dyDescent="0.25">
      <c r="A14" s="327" t="s">
        <v>106</v>
      </c>
      <c r="B14" s="328"/>
      <c r="C14" s="328"/>
      <c r="D14" s="328"/>
      <c r="E14" s="328"/>
      <c r="F14" s="328"/>
      <c r="G14" s="328"/>
      <c r="H14" s="328"/>
      <c r="I14" s="328"/>
      <c r="J14" s="328"/>
      <c r="K14" s="328"/>
    </row>
    <row r="15" spans="1:12" ht="30" x14ac:dyDescent="0.25">
      <c r="A15" s="80" t="s">
        <v>3</v>
      </c>
      <c r="B15" s="80" t="s">
        <v>6</v>
      </c>
      <c r="C15" s="80" t="s">
        <v>7</v>
      </c>
      <c r="D15" s="80" t="s">
        <v>17</v>
      </c>
      <c r="E15" s="80" t="s">
        <v>73</v>
      </c>
      <c r="F15" s="80" t="s">
        <v>33</v>
      </c>
      <c r="G15" s="80" t="s">
        <v>19</v>
      </c>
      <c r="H15" s="80" t="s">
        <v>21</v>
      </c>
      <c r="I15" s="80" t="s">
        <v>101</v>
      </c>
      <c r="J15" s="80" t="s">
        <v>27</v>
      </c>
      <c r="K15" s="80" t="s">
        <v>76</v>
      </c>
    </row>
    <row r="16" spans="1:12" x14ac:dyDescent="0.25">
      <c r="A16" s="226">
        <v>43283</v>
      </c>
      <c r="B16" s="227" t="s">
        <v>133</v>
      </c>
      <c r="C16" s="227" t="s">
        <v>198</v>
      </c>
      <c r="D16" s="241">
        <v>240</v>
      </c>
      <c r="E16" s="188"/>
      <c r="F16" s="188"/>
      <c r="G16" s="188"/>
      <c r="H16" s="188"/>
      <c r="I16" s="188"/>
      <c r="J16" s="188">
        <v>240</v>
      </c>
      <c r="K16" s="84"/>
      <c r="L16" s="47"/>
    </row>
    <row r="17" spans="1:15" x14ac:dyDescent="0.25">
      <c r="A17" s="226">
        <v>43289</v>
      </c>
      <c r="B17" s="227" t="s">
        <v>130</v>
      </c>
      <c r="C17" s="227" t="s">
        <v>198</v>
      </c>
      <c r="D17" s="241">
        <v>300</v>
      </c>
      <c r="E17" s="188"/>
      <c r="F17" s="188"/>
      <c r="G17" s="188">
        <v>300</v>
      </c>
      <c r="H17" s="188"/>
      <c r="I17" s="188"/>
      <c r="J17" s="188"/>
      <c r="K17" s="84"/>
      <c r="L17" s="47"/>
    </row>
    <row r="18" spans="1:15" x14ac:dyDescent="0.25">
      <c r="A18" s="226">
        <v>43291</v>
      </c>
      <c r="B18" s="227" t="s">
        <v>135</v>
      </c>
      <c r="C18" s="227" t="s">
        <v>198</v>
      </c>
      <c r="D18" s="241">
        <v>1300</v>
      </c>
      <c r="E18" s="188">
        <v>169.56521739130434</v>
      </c>
      <c r="F18" s="188"/>
      <c r="G18" s="188"/>
      <c r="H18" s="188">
        <v>1130.4347826086957</v>
      </c>
      <c r="I18" s="188"/>
      <c r="J18" s="188"/>
      <c r="K18" s="84"/>
      <c r="L18" s="47"/>
    </row>
    <row r="19" spans="1:15" x14ac:dyDescent="0.25">
      <c r="A19" s="226">
        <v>43301</v>
      </c>
      <c r="B19" s="227" t="s">
        <v>33</v>
      </c>
      <c r="C19" s="227" t="s">
        <v>198</v>
      </c>
      <c r="D19" s="241">
        <v>1500</v>
      </c>
      <c r="E19" s="188"/>
      <c r="F19" s="188">
        <v>1500</v>
      </c>
      <c r="G19" s="188"/>
      <c r="H19" s="188"/>
      <c r="I19" s="188"/>
      <c r="J19" s="188"/>
      <c r="K19" s="84"/>
      <c r="L19" s="145"/>
      <c r="M19" s="128"/>
      <c r="N19" s="128"/>
      <c r="O19" s="128"/>
    </row>
    <row r="20" spans="1:15" x14ac:dyDescent="0.25">
      <c r="A20" s="226">
        <v>40731</v>
      </c>
      <c r="B20" s="227" t="s">
        <v>20</v>
      </c>
      <c r="C20" s="227" t="s">
        <v>198</v>
      </c>
      <c r="D20" s="241">
        <v>140</v>
      </c>
      <c r="E20" s="188">
        <v>18.260869565217391</v>
      </c>
      <c r="F20" s="188">
        <v>121.74</v>
      </c>
      <c r="G20" s="188"/>
      <c r="H20" s="188"/>
      <c r="I20" s="188"/>
      <c r="J20" s="188"/>
      <c r="K20" s="84"/>
      <c r="L20" s="47"/>
    </row>
    <row r="21" spans="1:15" x14ac:dyDescent="0.25">
      <c r="A21" s="229">
        <v>43289</v>
      </c>
      <c r="B21" s="225" t="s">
        <v>132</v>
      </c>
      <c r="C21" s="227" t="s">
        <v>198</v>
      </c>
      <c r="D21" s="241">
        <v>1000</v>
      </c>
      <c r="E21" s="187"/>
      <c r="F21" s="242"/>
      <c r="G21" s="188"/>
      <c r="H21" s="188"/>
      <c r="I21" s="188">
        <v>1000</v>
      </c>
      <c r="J21" s="188"/>
      <c r="K21" s="84"/>
      <c r="L21" s="142"/>
      <c r="M21" s="142"/>
    </row>
    <row r="22" spans="1:15" ht="15.75" thickBot="1" x14ac:dyDescent="0.3">
      <c r="A22" s="326" t="s">
        <v>82</v>
      </c>
      <c r="B22" s="326"/>
      <c r="C22" s="326"/>
      <c r="D22" s="240">
        <f t="shared" ref="D22:J22" si="1">SUM(D16:D21)</f>
        <v>4480</v>
      </c>
      <c r="E22" s="240">
        <f t="shared" si="1"/>
        <v>187.82608695652175</v>
      </c>
      <c r="F22" s="240">
        <f t="shared" si="1"/>
        <v>1621.74</v>
      </c>
      <c r="G22" s="240">
        <f t="shared" si="1"/>
        <v>300</v>
      </c>
      <c r="H22" s="240">
        <f t="shared" si="1"/>
        <v>1130.4347826086957</v>
      </c>
      <c r="I22" s="240">
        <f t="shared" si="1"/>
        <v>1000</v>
      </c>
      <c r="J22" s="240">
        <f t="shared" si="1"/>
        <v>240</v>
      </c>
      <c r="K22" s="85"/>
    </row>
    <row r="23" spans="1:15" ht="15.75" thickTop="1" x14ac:dyDescent="0.25">
      <c r="D23" s="146" t="s">
        <v>5</v>
      </c>
      <c r="E23" s="148" t="s">
        <v>31</v>
      </c>
      <c r="F23" s="148" t="s">
        <v>31</v>
      </c>
      <c r="G23" s="147" t="s">
        <v>31</v>
      </c>
      <c r="H23" s="147" t="s">
        <v>31</v>
      </c>
      <c r="I23" s="147" t="s">
        <v>31</v>
      </c>
      <c r="J23" s="147" t="s">
        <v>31</v>
      </c>
    </row>
    <row r="24" spans="1:15" ht="15.75" x14ac:dyDescent="0.25">
      <c r="A24" s="327" t="s">
        <v>107</v>
      </c>
      <c r="B24" s="328"/>
      <c r="C24" s="328"/>
      <c r="D24" s="328"/>
      <c r="E24" s="328"/>
      <c r="F24" s="328"/>
      <c r="G24" s="328"/>
    </row>
    <row r="25" spans="1:15" ht="30" x14ac:dyDescent="0.25">
      <c r="A25" s="79" t="s">
        <v>3</v>
      </c>
      <c r="B25" s="79" t="s">
        <v>6</v>
      </c>
      <c r="C25" s="79" t="s">
        <v>74</v>
      </c>
      <c r="D25" s="80" t="s">
        <v>75</v>
      </c>
      <c r="E25" s="80" t="s">
        <v>99</v>
      </c>
      <c r="F25" s="80" t="s">
        <v>1</v>
      </c>
      <c r="G25" s="80" t="s">
        <v>76</v>
      </c>
    </row>
    <row r="26" spans="1:15" x14ac:dyDescent="0.25">
      <c r="A26" s="226">
        <v>43284</v>
      </c>
      <c r="B26" s="227" t="s">
        <v>138</v>
      </c>
      <c r="C26" s="227">
        <v>4665</v>
      </c>
      <c r="D26" s="188">
        <v>1400</v>
      </c>
      <c r="E26" s="188">
        <v>182.61</v>
      </c>
      <c r="F26" s="188">
        <v>1217.3900000000001</v>
      </c>
      <c r="G26" s="228"/>
      <c r="H26" s="101"/>
    </row>
    <row r="27" spans="1:15" x14ac:dyDescent="0.25">
      <c r="A27" s="226"/>
      <c r="B27" s="225"/>
      <c r="C27" s="227"/>
      <c r="D27" s="188"/>
      <c r="E27" s="188"/>
      <c r="F27" s="188"/>
      <c r="G27" s="228"/>
      <c r="H27" s="98"/>
    </row>
    <row r="28" spans="1:15" hidden="1" outlineLevel="1" x14ac:dyDescent="0.25">
      <c r="A28" s="226"/>
      <c r="B28" s="227"/>
      <c r="C28" s="227"/>
      <c r="D28" s="188"/>
      <c r="E28" s="188"/>
      <c r="F28" s="188"/>
      <c r="G28" s="243"/>
      <c r="H28" s="115"/>
    </row>
    <row r="29" spans="1:15" hidden="1" outlineLevel="1" x14ac:dyDescent="0.25">
      <c r="A29" s="226"/>
      <c r="B29" s="227"/>
      <c r="C29" s="227"/>
      <c r="D29" s="188"/>
      <c r="E29" s="188"/>
      <c r="F29" s="188"/>
      <c r="G29" s="243"/>
      <c r="H29" s="77"/>
    </row>
    <row r="30" spans="1:15" hidden="1" outlineLevel="1" x14ac:dyDescent="0.25">
      <c r="A30" s="226"/>
      <c r="B30" s="227"/>
      <c r="C30" s="227"/>
      <c r="D30" s="188"/>
      <c r="E30" s="188"/>
      <c r="F30" s="188"/>
      <c r="G30" s="243"/>
      <c r="H30" s="77"/>
    </row>
    <row r="31" spans="1:15" hidden="1" outlineLevel="1" x14ac:dyDescent="0.25">
      <c r="A31" s="226"/>
      <c r="B31" s="227"/>
      <c r="C31" s="227"/>
      <c r="D31" s="188"/>
      <c r="E31" s="188"/>
      <c r="F31" s="188"/>
      <c r="G31" s="243"/>
      <c r="H31" s="77"/>
    </row>
    <row r="32" spans="1:15" hidden="1" outlineLevel="1" x14ac:dyDescent="0.25">
      <c r="A32" s="226"/>
      <c r="B32" s="227"/>
      <c r="C32" s="227"/>
      <c r="D32" s="188"/>
      <c r="E32" s="188"/>
      <c r="F32" s="188"/>
      <c r="G32" s="243"/>
      <c r="H32" s="77"/>
    </row>
    <row r="33" spans="1:10" ht="15.75" collapsed="1" thickBot="1" x14ac:dyDescent="0.3">
      <c r="A33" s="326" t="s">
        <v>82</v>
      </c>
      <c r="B33" s="326"/>
      <c r="C33" s="326"/>
      <c r="D33" s="240">
        <f>SUM(D26:D32)</f>
        <v>1400</v>
      </c>
      <c r="E33" s="240">
        <f>SUM(E26:E32)</f>
        <v>182.61</v>
      </c>
      <c r="F33" s="240">
        <f>SUM(F26:F32)</f>
        <v>1217.3900000000001</v>
      </c>
      <c r="G33" s="244"/>
      <c r="H33" s="77"/>
    </row>
    <row r="34" spans="1:10" ht="15.75" thickTop="1" x14ac:dyDescent="0.25">
      <c r="D34" s="146" t="s">
        <v>31</v>
      </c>
      <c r="E34" s="147" t="s">
        <v>5</v>
      </c>
      <c r="F34" s="147" t="s">
        <v>5</v>
      </c>
    </row>
    <row r="35" spans="1:10" ht="15.75" x14ac:dyDescent="0.25">
      <c r="A35" s="327" t="s">
        <v>108</v>
      </c>
      <c r="B35" s="328"/>
      <c r="C35" s="328"/>
      <c r="D35" s="328"/>
      <c r="E35" s="328"/>
      <c r="F35" s="328"/>
      <c r="G35" s="328"/>
      <c r="H35" s="328"/>
      <c r="I35" s="328"/>
    </row>
    <row r="36" spans="1:10" ht="30" x14ac:dyDescent="0.25">
      <c r="A36" s="79" t="s">
        <v>3</v>
      </c>
      <c r="B36" s="79" t="s">
        <v>6</v>
      </c>
      <c r="C36" s="79" t="s">
        <v>74</v>
      </c>
      <c r="D36" s="80" t="s">
        <v>85</v>
      </c>
      <c r="E36" s="80" t="s">
        <v>73</v>
      </c>
      <c r="F36" s="80" t="s">
        <v>2</v>
      </c>
      <c r="G36" s="80" t="s">
        <v>100</v>
      </c>
      <c r="H36" s="80"/>
      <c r="I36" s="80" t="s">
        <v>76</v>
      </c>
    </row>
    <row r="37" spans="1:10" x14ac:dyDescent="0.25">
      <c r="A37" s="229">
        <v>43285</v>
      </c>
      <c r="B37" s="225" t="s">
        <v>199</v>
      </c>
      <c r="C37" s="225">
        <v>156</v>
      </c>
      <c r="D37" s="235">
        <v>-350</v>
      </c>
      <c r="E37" s="235">
        <v>45.65</v>
      </c>
      <c r="F37" s="188">
        <v>304.35000000000002</v>
      </c>
      <c r="G37" s="188"/>
      <c r="H37" s="188"/>
      <c r="I37" s="225"/>
      <c r="J37" s="98"/>
    </row>
    <row r="38" spans="1:10" x14ac:dyDescent="0.25">
      <c r="A38" s="226">
        <v>43287</v>
      </c>
      <c r="B38" s="227" t="s">
        <v>134</v>
      </c>
      <c r="C38" s="227">
        <v>489</v>
      </c>
      <c r="D38" s="188">
        <v>60</v>
      </c>
      <c r="E38" s="188">
        <v>-7.83</v>
      </c>
      <c r="F38" s="188"/>
      <c r="G38" s="188">
        <v>-52.17</v>
      </c>
      <c r="H38" s="188"/>
      <c r="I38" s="84"/>
      <c r="J38" s="101"/>
    </row>
    <row r="39" spans="1:10" hidden="1" outlineLevel="1" x14ac:dyDescent="0.25">
      <c r="A39" s="226"/>
      <c r="B39" s="227"/>
      <c r="C39" s="227"/>
      <c r="D39" s="188"/>
      <c r="E39" s="188"/>
      <c r="F39" s="188"/>
      <c r="G39" s="188"/>
      <c r="H39" s="188"/>
      <c r="I39" s="84"/>
      <c r="J39" s="98"/>
    </row>
    <row r="40" spans="1:10" hidden="1" outlineLevel="1" x14ac:dyDescent="0.25">
      <c r="A40" s="226"/>
      <c r="B40" s="227"/>
      <c r="C40" s="226"/>
      <c r="D40" s="188"/>
      <c r="E40" s="188"/>
      <c r="F40" s="188"/>
      <c r="G40" s="188"/>
      <c r="H40" s="188"/>
      <c r="I40" s="84"/>
    </row>
    <row r="41" spans="1:10" hidden="1" outlineLevel="1" x14ac:dyDescent="0.25">
      <c r="A41" s="226"/>
      <c r="B41" s="227"/>
      <c r="C41" s="227"/>
      <c r="D41" s="188"/>
      <c r="E41" s="188"/>
      <c r="F41" s="188"/>
      <c r="G41" s="188"/>
      <c r="H41" s="188"/>
      <c r="I41" s="84"/>
    </row>
    <row r="42" spans="1:10" hidden="1" outlineLevel="1" x14ac:dyDescent="0.25">
      <c r="A42" s="226"/>
      <c r="B42" s="227"/>
      <c r="C42" s="227"/>
      <c r="D42" s="188"/>
      <c r="E42" s="188"/>
      <c r="F42" s="188"/>
      <c r="G42" s="188"/>
      <c r="H42" s="188"/>
      <c r="I42" s="84"/>
    </row>
    <row r="43" spans="1:10" ht="15.75" collapsed="1" thickBot="1" x14ac:dyDescent="0.3">
      <c r="A43" s="326" t="s">
        <v>82</v>
      </c>
      <c r="B43" s="326"/>
      <c r="C43" s="326"/>
      <c r="D43" s="240">
        <f>SUM(D37:D42)</f>
        <v>-290</v>
      </c>
      <c r="E43" s="240">
        <f>SUM(E37:E42)</f>
        <v>37.82</v>
      </c>
      <c r="F43" s="240">
        <f>SUM(F37:F42)</f>
        <v>304.35000000000002</v>
      </c>
      <c r="G43" s="240">
        <f>SUM(G38:G42)</f>
        <v>-52.17</v>
      </c>
      <c r="H43" s="240">
        <f>SUM(H38:H42)</f>
        <v>0</v>
      </c>
      <c r="I43" s="85"/>
    </row>
    <row r="44" spans="1:10" ht="15.75" thickTop="1" x14ac:dyDescent="0.25">
      <c r="D44" s="146" t="s">
        <v>5</v>
      </c>
      <c r="E44" s="147" t="s">
        <v>31</v>
      </c>
      <c r="F44" s="147" t="s">
        <v>31</v>
      </c>
      <c r="G44" s="147" t="s">
        <v>5</v>
      </c>
    </row>
    <row r="46" spans="1:10" x14ac:dyDescent="0.25">
      <c r="E46" s="143"/>
    </row>
    <row r="47" spans="1:10" x14ac:dyDescent="0.25">
      <c r="D47" s="142"/>
    </row>
    <row r="48" spans="1:10" x14ac:dyDescent="0.25">
      <c r="D48" s="142"/>
    </row>
  </sheetData>
  <mergeCells count="9">
    <mergeCell ref="A2:G2"/>
    <mergeCell ref="A12:C12"/>
    <mergeCell ref="A22:C22"/>
    <mergeCell ref="A33:C33"/>
    <mergeCell ref="A43:C43"/>
    <mergeCell ref="A14:K14"/>
    <mergeCell ref="A3:I3"/>
    <mergeCell ref="A24:G24"/>
    <mergeCell ref="A35:I35"/>
  </mergeCells>
  <pageMargins left="0.70866141732283472" right="0.70866141732283472" top="0.74803149606299213" bottom="0.74803149606299213" header="0.31496062992125984" footer="0.31496062992125984"/>
  <pageSetup paperSize="9" orientation="landscape" r:id="rId1"/>
  <headerFooter>
    <oddFooter>&amp;R© The Career Academy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showGridLines="0" showZeros="0" topLeftCell="A62" workbookViewId="0">
      <selection activeCell="A81" sqref="A81"/>
    </sheetView>
  </sheetViews>
  <sheetFormatPr defaultRowHeight="15" x14ac:dyDescent="0.25"/>
  <cols>
    <col min="1" max="1" width="9.140625" style="151"/>
    <col min="2" max="2" width="16.5703125" style="151" bestFit="1" customWidth="1"/>
    <col min="3" max="3" width="8.28515625" style="151" customWidth="1"/>
    <col min="4" max="4" width="19.42578125" style="151" bestFit="1" customWidth="1"/>
    <col min="5" max="5" width="9.140625" style="151"/>
    <col min="6" max="6" width="10.85546875" style="186" customWidth="1"/>
    <col min="7" max="7" width="10.7109375" style="186" bestFit="1" customWidth="1"/>
    <col min="8" max="8" width="10.85546875" style="186" bestFit="1" customWidth="1"/>
    <col min="9" max="9" width="9.140625" style="186"/>
    <col min="10" max="16384" width="9.140625" style="151"/>
  </cols>
  <sheetData>
    <row r="1" spans="1:9" ht="15.75" x14ac:dyDescent="0.25">
      <c r="A1" s="13" t="s">
        <v>12</v>
      </c>
      <c r="B1" s="6"/>
      <c r="C1" s="6"/>
      <c r="D1" s="6"/>
      <c r="E1" s="6"/>
      <c r="F1" s="6"/>
      <c r="G1" s="155"/>
      <c r="H1" s="155"/>
      <c r="I1" s="151"/>
    </row>
    <row r="2" spans="1:9" s="194" customFormat="1" x14ac:dyDescent="0.25">
      <c r="A2" s="277" t="s">
        <v>127</v>
      </c>
      <c r="B2" s="277"/>
      <c r="C2" s="277"/>
      <c r="D2" s="277"/>
      <c r="E2" s="277"/>
      <c r="F2" s="277"/>
      <c r="G2" s="155"/>
      <c r="H2" s="155"/>
    </row>
    <row r="3" spans="1:9" s="194" customFormat="1" ht="75.75" customHeight="1" x14ac:dyDescent="0.25">
      <c r="A3" s="277"/>
      <c r="B3" s="277"/>
      <c r="C3" s="277"/>
      <c r="D3" s="277"/>
      <c r="E3" s="277"/>
      <c r="F3" s="277"/>
      <c r="G3" s="155"/>
      <c r="H3" s="155"/>
    </row>
    <row r="4" spans="1:9" s="194" customFormat="1" x14ac:dyDescent="0.25">
      <c r="F4" s="155"/>
      <c r="G4" s="155"/>
      <c r="H4" s="155"/>
    </row>
    <row r="5" spans="1:9" x14ac:dyDescent="0.25">
      <c r="F5" s="155"/>
      <c r="G5" s="155"/>
      <c r="H5" s="155"/>
      <c r="I5" s="151"/>
    </row>
    <row r="6" spans="1:9" ht="30" x14ac:dyDescent="0.25">
      <c r="B6" s="75" t="s">
        <v>4</v>
      </c>
      <c r="C6" s="75" t="s">
        <v>3</v>
      </c>
      <c r="D6" s="75" t="s">
        <v>6</v>
      </c>
      <c r="E6" s="75" t="s">
        <v>37</v>
      </c>
      <c r="F6" s="156" t="s">
        <v>8</v>
      </c>
      <c r="G6" s="156" t="s">
        <v>9</v>
      </c>
      <c r="H6" s="156" t="s">
        <v>10</v>
      </c>
      <c r="I6" s="75" t="s">
        <v>32</v>
      </c>
    </row>
    <row r="7" spans="1:9" x14ac:dyDescent="0.25">
      <c r="B7" s="157" t="s">
        <v>33</v>
      </c>
      <c r="C7" s="172" t="s">
        <v>217</v>
      </c>
      <c r="D7" s="172" t="s">
        <v>28</v>
      </c>
      <c r="E7" s="157"/>
      <c r="F7" s="158"/>
      <c r="G7" s="158">
        <v>5940</v>
      </c>
      <c r="H7" s="185">
        <f>G7</f>
        <v>5940</v>
      </c>
      <c r="I7" s="174" t="s">
        <v>5</v>
      </c>
    </row>
    <row r="8" spans="1:9" x14ac:dyDescent="0.25">
      <c r="B8" s="157"/>
      <c r="C8" s="157" t="s">
        <v>220</v>
      </c>
      <c r="D8" s="157" t="s">
        <v>33</v>
      </c>
      <c r="E8" s="159" t="s">
        <v>147</v>
      </c>
      <c r="F8" s="158"/>
      <c r="G8" s="158">
        <v>1400</v>
      </c>
      <c r="H8" s="158">
        <f>H7-F8+G8</f>
        <v>7340</v>
      </c>
      <c r="I8" s="159" t="s">
        <v>5</v>
      </c>
    </row>
    <row r="9" spans="1:9" x14ac:dyDescent="0.25">
      <c r="B9" s="157"/>
      <c r="C9" s="157" t="s">
        <v>221</v>
      </c>
      <c r="D9" s="157" t="s">
        <v>33</v>
      </c>
      <c r="E9" s="159" t="s">
        <v>147</v>
      </c>
      <c r="F9" s="158">
        <v>1621.74</v>
      </c>
      <c r="G9" s="158"/>
      <c r="H9" s="158">
        <f t="shared" ref="H9:H11" si="0">H8-F9+G9</f>
        <v>5718.26</v>
      </c>
      <c r="I9" s="159" t="s">
        <v>5</v>
      </c>
    </row>
    <row r="10" spans="1:9" x14ac:dyDescent="0.25">
      <c r="B10" s="157"/>
      <c r="C10" s="157" t="s">
        <v>222</v>
      </c>
      <c r="D10" s="157" t="s">
        <v>33</v>
      </c>
      <c r="E10" s="159" t="s">
        <v>147</v>
      </c>
      <c r="F10" s="158"/>
      <c r="G10" s="158">
        <v>290</v>
      </c>
      <c r="H10" s="158">
        <f t="shared" si="0"/>
        <v>6008.26</v>
      </c>
      <c r="I10" s="159" t="s">
        <v>5</v>
      </c>
    </row>
    <row r="11" spans="1:9" x14ac:dyDescent="0.25">
      <c r="B11" s="160"/>
      <c r="C11" s="160" t="s">
        <v>218</v>
      </c>
      <c r="D11" s="160" t="s">
        <v>160</v>
      </c>
      <c r="E11" s="160"/>
      <c r="F11" s="161"/>
      <c r="G11" s="161"/>
      <c r="H11" s="161">
        <f t="shared" si="0"/>
        <v>6008.26</v>
      </c>
      <c r="I11" s="162" t="s">
        <v>5</v>
      </c>
    </row>
    <row r="12" spans="1:9" x14ac:dyDescent="0.25">
      <c r="B12" s="163"/>
      <c r="C12" s="163"/>
      <c r="D12" s="163"/>
      <c r="E12" s="163"/>
      <c r="F12" s="164"/>
      <c r="G12" s="164"/>
      <c r="H12" s="164"/>
      <c r="I12" s="165"/>
    </row>
    <row r="13" spans="1:9" x14ac:dyDescent="0.25">
      <c r="B13" s="163"/>
      <c r="C13" s="163"/>
      <c r="D13" s="163"/>
      <c r="E13" s="163"/>
      <c r="F13" s="164"/>
      <c r="G13" s="164"/>
      <c r="H13" s="164"/>
      <c r="I13" s="165"/>
    </row>
    <row r="14" spans="1:9" ht="30" x14ac:dyDescent="0.25">
      <c r="B14" s="75" t="s">
        <v>4</v>
      </c>
      <c r="C14" s="75" t="s">
        <v>3</v>
      </c>
      <c r="D14" s="75" t="s">
        <v>6</v>
      </c>
      <c r="E14" s="75" t="s">
        <v>37</v>
      </c>
      <c r="F14" s="156" t="s">
        <v>8</v>
      </c>
      <c r="G14" s="156" t="s">
        <v>9</v>
      </c>
      <c r="H14" s="156" t="s">
        <v>10</v>
      </c>
      <c r="I14" s="75" t="s">
        <v>32</v>
      </c>
    </row>
    <row r="15" spans="1:9" ht="45" x14ac:dyDescent="0.25">
      <c r="B15" s="166" t="s">
        <v>52</v>
      </c>
      <c r="C15" s="168" t="s">
        <v>217</v>
      </c>
      <c r="D15" s="157" t="s">
        <v>28</v>
      </c>
      <c r="E15" s="157"/>
      <c r="F15" s="158"/>
      <c r="G15" s="158">
        <v>20000</v>
      </c>
      <c r="H15" s="158">
        <v>20000</v>
      </c>
      <c r="I15" s="159" t="s">
        <v>5</v>
      </c>
    </row>
    <row r="16" spans="1:9" x14ac:dyDescent="0.25">
      <c r="B16" s="160"/>
      <c r="C16" s="160"/>
      <c r="D16" s="160"/>
      <c r="E16" s="160"/>
      <c r="F16" s="161"/>
      <c r="G16" s="161"/>
      <c r="H16" s="161"/>
      <c r="I16" s="162"/>
    </row>
    <row r="17" spans="2:9" x14ac:dyDescent="0.25">
      <c r="B17" s="163"/>
      <c r="C17" s="163"/>
      <c r="D17" s="163"/>
      <c r="E17" s="163"/>
      <c r="F17" s="164"/>
      <c r="G17" s="164"/>
      <c r="H17" s="164"/>
      <c r="I17" s="165"/>
    </row>
    <row r="18" spans="2:9" x14ac:dyDescent="0.25">
      <c r="B18" s="163"/>
      <c r="C18" s="163"/>
      <c r="D18" s="163"/>
      <c r="E18" s="163"/>
      <c r="F18" s="164"/>
      <c r="G18" s="164"/>
      <c r="H18" s="164"/>
      <c r="I18" s="165"/>
    </row>
    <row r="19" spans="2:9" ht="30" x14ac:dyDescent="0.25">
      <c r="B19" s="80" t="s">
        <v>4</v>
      </c>
      <c r="C19" s="75" t="s">
        <v>3</v>
      </c>
      <c r="D19" s="75" t="s">
        <v>6</v>
      </c>
      <c r="E19" s="75" t="s">
        <v>37</v>
      </c>
      <c r="F19" s="156" t="s">
        <v>8</v>
      </c>
      <c r="G19" s="156" t="s">
        <v>9</v>
      </c>
      <c r="H19" s="156" t="s">
        <v>10</v>
      </c>
      <c r="I19" s="75" t="s">
        <v>32</v>
      </c>
    </row>
    <row r="20" spans="2:9" ht="15.75" x14ac:dyDescent="0.25">
      <c r="B20" s="167" t="s">
        <v>16</v>
      </c>
      <c r="C20" s="168" t="s">
        <v>217</v>
      </c>
      <c r="D20" s="157" t="s">
        <v>28</v>
      </c>
      <c r="E20" s="157"/>
      <c r="F20" s="169">
        <v>5000</v>
      </c>
      <c r="G20" s="158"/>
      <c r="H20" s="169">
        <v>5000</v>
      </c>
      <c r="I20" s="159" t="s">
        <v>31</v>
      </c>
    </row>
    <row r="21" spans="2:9" x14ac:dyDescent="0.25">
      <c r="B21" s="160"/>
      <c r="C21" s="170"/>
      <c r="D21" s="160"/>
      <c r="E21" s="160"/>
      <c r="F21" s="161"/>
      <c r="G21" s="161"/>
      <c r="H21" s="161"/>
      <c r="I21" s="162"/>
    </row>
    <row r="22" spans="2:9" x14ac:dyDescent="0.25">
      <c r="B22" s="163"/>
      <c r="C22" s="163"/>
      <c r="D22" s="163"/>
      <c r="E22" s="163"/>
      <c r="F22" s="164"/>
      <c r="G22" s="164"/>
      <c r="H22" s="164"/>
      <c r="I22" s="165"/>
    </row>
    <row r="23" spans="2:9" x14ac:dyDescent="0.25">
      <c r="B23" s="163"/>
      <c r="C23" s="163"/>
      <c r="D23" s="163"/>
      <c r="E23" s="163"/>
      <c r="F23" s="164"/>
      <c r="G23" s="164"/>
      <c r="H23" s="164"/>
      <c r="I23" s="165"/>
    </row>
    <row r="24" spans="2:9" ht="30" x14ac:dyDescent="0.25">
      <c r="B24" s="80" t="s">
        <v>4</v>
      </c>
      <c r="C24" s="75" t="s">
        <v>3</v>
      </c>
      <c r="D24" s="75" t="s">
        <v>6</v>
      </c>
      <c r="E24" s="75" t="s">
        <v>37</v>
      </c>
      <c r="F24" s="156" t="s">
        <v>8</v>
      </c>
      <c r="G24" s="156" t="s">
        <v>9</v>
      </c>
      <c r="H24" s="156" t="s">
        <v>10</v>
      </c>
      <c r="I24" s="75" t="s">
        <v>32</v>
      </c>
    </row>
    <row r="25" spans="2:9" ht="15.75" x14ac:dyDescent="0.25">
      <c r="B25" s="167" t="s">
        <v>17</v>
      </c>
      <c r="C25" s="168" t="s">
        <v>217</v>
      </c>
      <c r="D25" s="157" t="s">
        <v>28</v>
      </c>
      <c r="E25" s="159"/>
      <c r="F25" s="179">
        <v>20560</v>
      </c>
      <c r="G25" s="158"/>
      <c r="H25" s="179">
        <v>20560</v>
      </c>
      <c r="I25" s="159" t="s">
        <v>31</v>
      </c>
    </row>
    <row r="26" spans="2:9" ht="15.75" x14ac:dyDescent="0.25">
      <c r="B26" s="171"/>
      <c r="C26" s="168" t="s">
        <v>220</v>
      </c>
      <c r="D26" s="157" t="s">
        <v>17</v>
      </c>
      <c r="E26" s="187" t="s">
        <v>169</v>
      </c>
      <c r="F26" s="179">
        <v>8050</v>
      </c>
      <c r="G26" s="158"/>
      <c r="H26" s="179">
        <f>H25+F26-G26</f>
        <v>28610</v>
      </c>
      <c r="I26" s="159" t="s">
        <v>31</v>
      </c>
    </row>
    <row r="27" spans="2:9" ht="15.75" x14ac:dyDescent="0.25">
      <c r="B27" s="171"/>
      <c r="C27" s="168" t="s">
        <v>221</v>
      </c>
      <c r="D27" s="157" t="s">
        <v>17</v>
      </c>
      <c r="E27" s="126" t="s">
        <v>171</v>
      </c>
      <c r="F27" s="179"/>
      <c r="G27" s="158">
        <v>4480</v>
      </c>
      <c r="H27" s="179">
        <f t="shared" ref="H27:H28" si="1">H26+F27-G27</f>
        <v>24130</v>
      </c>
      <c r="I27" s="159" t="s">
        <v>31</v>
      </c>
    </row>
    <row r="28" spans="2:9" x14ac:dyDescent="0.25">
      <c r="B28" s="160"/>
      <c r="C28" s="168" t="s">
        <v>218</v>
      </c>
      <c r="D28" s="160" t="s">
        <v>160</v>
      </c>
      <c r="E28" s="162"/>
      <c r="F28" s="161"/>
      <c r="G28" s="161"/>
      <c r="H28" s="184">
        <f t="shared" si="1"/>
        <v>24130</v>
      </c>
      <c r="I28" s="162" t="s">
        <v>31</v>
      </c>
    </row>
    <row r="29" spans="2:9" x14ac:dyDescent="0.25">
      <c r="B29" s="163"/>
      <c r="C29" s="163"/>
      <c r="D29" s="163"/>
      <c r="E29" s="163"/>
      <c r="F29" s="164"/>
      <c r="G29" s="164"/>
      <c r="H29" s="164"/>
      <c r="I29" s="165"/>
    </row>
    <row r="30" spans="2:9" x14ac:dyDescent="0.25">
      <c r="B30" s="163"/>
      <c r="C30" s="163"/>
      <c r="D30" s="163"/>
      <c r="E30" s="163"/>
      <c r="F30" s="164"/>
      <c r="G30" s="164"/>
      <c r="H30" s="164"/>
      <c r="I30" s="165"/>
    </row>
    <row r="31" spans="2:9" ht="30" x14ac:dyDescent="0.25">
      <c r="B31" s="80" t="s">
        <v>4</v>
      </c>
      <c r="C31" s="75" t="s">
        <v>3</v>
      </c>
      <c r="D31" s="75" t="s">
        <v>6</v>
      </c>
      <c r="E31" s="75" t="s">
        <v>37</v>
      </c>
      <c r="F31" s="156" t="s">
        <v>8</v>
      </c>
      <c r="G31" s="156" t="s">
        <v>9</v>
      </c>
      <c r="H31" s="156" t="s">
        <v>10</v>
      </c>
      <c r="I31" s="75" t="s">
        <v>32</v>
      </c>
    </row>
    <row r="32" spans="2:9" ht="15.75" x14ac:dyDescent="0.25">
      <c r="B32" s="167" t="s">
        <v>18</v>
      </c>
      <c r="C32" s="168" t="s">
        <v>217</v>
      </c>
      <c r="D32" s="157" t="s">
        <v>28</v>
      </c>
      <c r="E32" s="157"/>
      <c r="F32" s="169"/>
      <c r="G32" s="158">
        <v>85000</v>
      </c>
      <c r="H32" s="169">
        <v>85000</v>
      </c>
      <c r="I32" s="159" t="s">
        <v>5</v>
      </c>
    </row>
    <row r="33" spans="2:9" x14ac:dyDescent="0.25">
      <c r="B33" s="160"/>
      <c r="C33" s="170"/>
      <c r="D33" s="160"/>
      <c r="E33" s="160"/>
      <c r="F33" s="161"/>
      <c r="G33" s="161"/>
      <c r="H33" s="161"/>
      <c r="I33" s="162"/>
    </row>
    <row r="34" spans="2:9" x14ac:dyDescent="0.25">
      <c r="B34" s="163"/>
      <c r="C34" s="163"/>
      <c r="D34" s="163"/>
      <c r="E34" s="163"/>
      <c r="F34" s="164"/>
      <c r="G34" s="164"/>
      <c r="H34" s="164"/>
      <c r="I34" s="165"/>
    </row>
    <row r="35" spans="2:9" x14ac:dyDescent="0.25">
      <c r="B35" s="163"/>
      <c r="C35" s="163"/>
      <c r="D35" s="163"/>
      <c r="E35" s="163"/>
      <c r="F35" s="164"/>
      <c r="G35" s="164"/>
      <c r="H35" s="164"/>
      <c r="I35" s="165"/>
    </row>
    <row r="36" spans="2:9" ht="30" x14ac:dyDescent="0.25">
      <c r="B36" s="80" t="s">
        <v>4</v>
      </c>
      <c r="C36" s="75" t="s">
        <v>3</v>
      </c>
      <c r="D36" s="75" t="s">
        <v>6</v>
      </c>
      <c r="E36" s="75" t="s">
        <v>37</v>
      </c>
      <c r="F36" s="156" t="s">
        <v>8</v>
      </c>
      <c r="G36" s="156" t="s">
        <v>9</v>
      </c>
      <c r="H36" s="156" t="s">
        <v>10</v>
      </c>
      <c r="I36" s="75" t="s">
        <v>32</v>
      </c>
    </row>
    <row r="37" spans="2:9" ht="15.75" x14ac:dyDescent="0.25">
      <c r="B37" s="167" t="s">
        <v>50</v>
      </c>
      <c r="C37" s="168" t="s">
        <v>217</v>
      </c>
      <c r="D37" s="157" t="s">
        <v>28</v>
      </c>
      <c r="E37" s="157"/>
      <c r="F37" s="169">
        <v>1340</v>
      </c>
      <c r="G37" s="158"/>
      <c r="H37" s="169">
        <v>1340</v>
      </c>
      <c r="I37" s="159" t="s">
        <v>31</v>
      </c>
    </row>
    <row r="38" spans="2:9" x14ac:dyDescent="0.25">
      <c r="B38" s="160"/>
      <c r="C38" s="170"/>
      <c r="D38" s="160"/>
      <c r="E38" s="160"/>
      <c r="F38" s="161"/>
      <c r="G38" s="161"/>
      <c r="H38" s="161"/>
      <c r="I38" s="162"/>
    </row>
    <row r="39" spans="2:9" x14ac:dyDescent="0.25">
      <c r="B39" s="163"/>
      <c r="C39" s="163"/>
      <c r="D39" s="163"/>
      <c r="E39" s="163"/>
      <c r="F39" s="164"/>
      <c r="G39" s="164"/>
      <c r="H39" s="164"/>
      <c r="I39" s="165"/>
    </row>
    <row r="40" spans="2:9" x14ac:dyDescent="0.25">
      <c r="B40" s="163"/>
      <c r="C40" s="163"/>
      <c r="D40" s="163"/>
      <c r="E40" s="163"/>
      <c r="F40" s="164"/>
      <c r="G40" s="164"/>
      <c r="H40" s="164"/>
      <c r="I40" s="165"/>
    </row>
    <row r="41" spans="2:9" ht="30" x14ac:dyDescent="0.25">
      <c r="B41" s="80" t="s">
        <v>4</v>
      </c>
      <c r="C41" s="75" t="s">
        <v>3</v>
      </c>
      <c r="D41" s="75" t="s">
        <v>6</v>
      </c>
      <c r="E41" s="75" t="s">
        <v>37</v>
      </c>
      <c r="F41" s="156" t="s">
        <v>8</v>
      </c>
      <c r="G41" s="156" t="s">
        <v>9</v>
      </c>
      <c r="H41" s="156" t="s">
        <v>10</v>
      </c>
      <c r="I41" s="75" t="s">
        <v>32</v>
      </c>
    </row>
    <row r="42" spans="2:9" ht="15.75" x14ac:dyDescent="0.25">
      <c r="B42" s="167" t="s">
        <v>19</v>
      </c>
      <c r="C42" s="168" t="s">
        <v>217</v>
      </c>
      <c r="D42" s="172" t="s">
        <v>28</v>
      </c>
      <c r="E42" s="172"/>
      <c r="F42" s="169">
        <v>12000</v>
      </c>
      <c r="G42" s="158"/>
      <c r="H42" s="173">
        <v>12000</v>
      </c>
      <c r="I42" s="174" t="s">
        <v>31</v>
      </c>
    </row>
    <row r="43" spans="2:9" ht="15.75" x14ac:dyDescent="0.25">
      <c r="B43" s="171"/>
      <c r="C43" s="168" t="s">
        <v>220</v>
      </c>
      <c r="D43" s="157" t="s">
        <v>19</v>
      </c>
      <c r="E43" s="187" t="s">
        <v>171</v>
      </c>
      <c r="F43" s="169">
        <v>300</v>
      </c>
      <c r="G43" s="158"/>
      <c r="H43" s="175">
        <f>H42+F43-G43</f>
        <v>12300</v>
      </c>
      <c r="I43" s="159" t="s">
        <v>31</v>
      </c>
    </row>
    <row r="44" spans="2:9" x14ac:dyDescent="0.25">
      <c r="B44" s="160"/>
      <c r="C44" s="168" t="s">
        <v>218</v>
      </c>
      <c r="D44" s="160" t="s">
        <v>160</v>
      </c>
      <c r="E44" s="160"/>
      <c r="F44" s="183"/>
      <c r="G44" s="161"/>
      <c r="H44" s="176">
        <f>H43+F44-G44</f>
        <v>12300</v>
      </c>
      <c r="I44" s="162" t="s">
        <v>31</v>
      </c>
    </row>
    <row r="45" spans="2:9" x14ac:dyDescent="0.25">
      <c r="B45" s="163"/>
      <c r="C45" s="163"/>
      <c r="D45" s="163"/>
      <c r="E45" s="163"/>
      <c r="F45" s="164"/>
      <c r="G45" s="164"/>
      <c r="H45" s="164"/>
      <c r="I45" s="165"/>
    </row>
    <row r="46" spans="2:9" x14ac:dyDescent="0.25">
      <c r="B46" s="163"/>
      <c r="C46" s="163"/>
      <c r="D46" s="163"/>
      <c r="E46" s="163"/>
      <c r="F46" s="164"/>
      <c r="G46" s="164"/>
      <c r="H46" s="164"/>
      <c r="I46" s="165"/>
    </row>
    <row r="47" spans="2:9" ht="30" x14ac:dyDescent="0.25">
      <c r="B47" s="80" t="s">
        <v>4</v>
      </c>
      <c r="C47" s="75" t="s">
        <v>3</v>
      </c>
      <c r="D47" s="75" t="s">
        <v>6</v>
      </c>
      <c r="E47" s="75" t="s">
        <v>37</v>
      </c>
      <c r="F47" s="156" t="s">
        <v>8</v>
      </c>
      <c r="G47" s="156" t="s">
        <v>9</v>
      </c>
      <c r="H47" s="156" t="s">
        <v>10</v>
      </c>
      <c r="I47" s="75" t="s">
        <v>32</v>
      </c>
    </row>
    <row r="48" spans="2:9" ht="15.75" x14ac:dyDescent="0.25">
      <c r="B48" s="167" t="s">
        <v>20</v>
      </c>
      <c r="C48" s="168" t="s">
        <v>217</v>
      </c>
      <c r="D48" s="157" t="s">
        <v>28</v>
      </c>
      <c r="E48" s="157"/>
      <c r="F48" s="169">
        <v>1000</v>
      </c>
      <c r="G48" s="158"/>
      <c r="H48" s="169">
        <v>1000</v>
      </c>
      <c r="I48" s="159" t="s">
        <v>31</v>
      </c>
    </row>
    <row r="49" spans="2:9" x14ac:dyDescent="0.25">
      <c r="B49" s="160"/>
      <c r="C49" s="170"/>
      <c r="D49" s="160"/>
      <c r="E49" s="160"/>
      <c r="F49" s="161"/>
      <c r="G49" s="161"/>
      <c r="H49" s="161"/>
      <c r="I49" s="162"/>
    </row>
    <row r="50" spans="2:9" x14ac:dyDescent="0.25">
      <c r="B50" s="163"/>
      <c r="C50" s="163"/>
      <c r="D50" s="163"/>
      <c r="E50" s="163"/>
      <c r="F50" s="164"/>
      <c r="G50" s="164"/>
      <c r="H50" s="164"/>
      <c r="I50" s="165"/>
    </row>
    <row r="51" spans="2:9" x14ac:dyDescent="0.25">
      <c r="B51" s="163"/>
      <c r="C51" s="163"/>
      <c r="D51" s="163"/>
      <c r="E51" s="163"/>
      <c r="F51" s="164"/>
      <c r="G51" s="164"/>
      <c r="H51" s="164"/>
      <c r="I51" s="165"/>
    </row>
    <row r="52" spans="2:9" ht="30" x14ac:dyDescent="0.25">
      <c r="B52" s="80" t="s">
        <v>4</v>
      </c>
      <c r="C52" s="75" t="s">
        <v>3</v>
      </c>
      <c r="D52" s="75" t="s">
        <v>6</v>
      </c>
      <c r="E52" s="152" t="s">
        <v>37</v>
      </c>
      <c r="F52" s="156" t="s">
        <v>8</v>
      </c>
      <c r="G52" s="177" t="s">
        <v>9</v>
      </c>
      <c r="H52" s="156" t="s">
        <v>10</v>
      </c>
      <c r="I52" s="75" t="s">
        <v>32</v>
      </c>
    </row>
    <row r="53" spans="2:9" ht="15.75" x14ac:dyDescent="0.25">
      <c r="B53" s="167" t="s">
        <v>21</v>
      </c>
      <c r="C53" s="168" t="s">
        <v>217</v>
      </c>
      <c r="D53" s="157" t="s">
        <v>28</v>
      </c>
      <c r="E53" s="178"/>
      <c r="F53" s="179">
        <v>105000</v>
      </c>
      <c r="G53" s="180"/>
      <c r="H53" s="181">
        <v>105000</v>
      </c>
      <c r="I53" s="174" t="s">
        <v>31</v>
      </c>
    </row>
    <row r="54" spans="2:9" ht="15.75" x14ac:dyDescent="0.25">
      <c r="B54" s="171"/>
      <c r="C54" s="168" t="s">
        <v>220</v>
      </c>
      <c r="D54" s="157" t="s">
        <v>21</v>
      </c>
      <c r="E54" s="187" t="s">
        <v>171</v>
      </c>
      <c r="F54" s="158">
        <v>1130.4347826086957</v>
      </c>
      <c r="G54" s="180"/>
      <c r="H54" s="179">
        <f>H53+F54-G54</f>
        <v>106130.43478260869</v>
      </c>
      <c r="I54" s="159" t="s">
        <v>31</v>
      </c>
    </row>
    <row r="55" spans="2:9" x14ac:dyDescent="0.25">
      <c r="B55" s="160"/>
      <c r="C55" s="168" t="s">
        <v>218</v>
      </c>
      <c r="D55" s="160" t="s">
        <v>160</v>
      </c>
      <c r="E55" s="182"/>
      <c r="F55" s="161"/>
      <c r="G55" s="183"/>
      <c r="H55" s="184">
        <f>H54+F55-G55</f>
        <v>106130.43478260869</v>
      </c>
      <c r="I55" s="162" t="s">
        <v>31</v>
      </c>
    </row>
    <row r="56" spans="2:9" x14ac:dyDescent="0.25">
      <c r="B56" s="163"/>
      <c r="C56" s="163"/>
      <c r="D56" s="163"/>
      <c r="E56" s="163"/>
      <c r="F56" s="164"/>
      <c r="G56" s="164"/>
      <c r="H56" s="164"/>
      <c r="I56" s="165"/>
    </row>
    <row r="57" spans="2:9" x14ac:dyDescent="0.25">
      <c r="B57" s="163"/>
      <c r="C57" s="163"/>
      <c r="D57" s="163"/>
      <c r="E57" s="163"/>
      <c r="F57" s="164"/>
      <c r="G57" s="164"/>
      <c r="H57" s="164"/>
      <c r="I57" s="165"/>
    </row>
    <row r="58" spans="2:9" ht="30" x14ac:dyDescent="0.25">
      <c r="B58" s="80" t="s">
        <v>4</v>
      </c>
      <c r="C58" s="75" t="s">
        <v>3</v>
      </c>
      <c r="D58" s="75" t="s">
        <v>6</v>
      </c>
      <c r="E58" s="152" t="s">
        <v>37</v>
      </c>
      <c r="F58" s="156" t="s">
        <v>8</v>
      </c>
      <c r="G58" s="177" t="s">
        <v>9</v>
      </c>
      <c r="H58" s="156" t="s">
        <v>10</v>
      </c>
      <c r="I58" s="75" t="s">
        <v>32</v>
      </c>
    </row>
    <row r="59" spans="2:9" ht="15.75" x14ac:dyDescent="0.25">
      <c r="B59" s="167" t="s">
        <v>55</v>
      </c>
      <c r="C59" s="168" t="s">
        <v>217</v>
      </c>
      <c r="D59" s="172" t="s">
        <v>28</v>
      </c>
      <c r="E59" s="172"/>
      <c r="F59" s="181">
        <v>1200</v>
      </c>
      <c r="G59" s="185"/>
      <c r="H59" s="181">
        <v>1200</v>
      </c>
      <c r="I59" s="174" t="s">
        <v>31</v>
      </c>
    </row>
    <row r="60" spans="2:9" ht="15.75" x14ac:dyDescent="0.25">
      <c r="B60" s="171"/>
      <c r="C60" s="168" t="s">
        <v>220</v>
      </c>
      <c r="D60" s="157" t="s">
        <v>55</v>
      </c>
      <c r="E60" s="126" t="s">
        <v>150</v>
      </c>
      <c r="F60" s="179"/>
      <c r="G60" s="158">
        <v>1910.8695652173899</v>
      </c>
      <c r="H60" s="179">
        <f>H59+F60-G60</f>
        <v>-710.86956521738989</v>
      </c>
      <c r="I60" s="159" t="s">
        <v>5</v>
      </c>
    </row>
    <row r="61" spans="2:9" ht="15.75" x14ac:dyDescent="0.25">
      <c r="B61" s="171"/>
      <c r="C61" s="168" t="s">
        <v>220</v>
      </c>
      <c r="D61" s="157" t="s">
        <v>55</v>
      </c>
      <c r="E61" s="126" t="s">
        <v>147</v>
      </c>
      <c r="F61" s="179">
        <v>187.82608695652175</v>
      </c>
      <c r="G61" s="158"/>
      <c r="H61" s="179">
        <f t="shared" ref="H61:H64" si="2">H60+F61-G61</f>
        <v>-523.04347826086814</v>
      </c>
      <c r="I61" s="159" t="s">
        <v>5</v>
      </c>
    </row>
    <row r="62" spans="2:9" ht="15.75" x14ac:dyDescent="0.25">
      <c r="B62" s="171"/>
      <c r="C62" s="168" t="s">
        <v>220</v>
      </c>
      <c r="D62" s="157" t="s">
        <v>55</v>
      </c>
      <c r="E62" s="126" t="s">
        <v>150</v>
      </c>
      <c r="F62" s="179"/>
      <c r="G62" s="158">
        <v>182.61</v>
      </c>
      <c r="H62" s="179">
        <f t="shared" si="2"/>
        <v>-705.65347826086816</v>
      </c>
      <c r="I62" s="159" t="s">
        <v>5</v>
      </c>
    </row>
    <row r="63" spans="2:9" ht="15.75" x14ac:dyDescent="0.25">
      <c r="B63" s="171"/>
      <c r="C63" s="168" t="s">
        <v>220</v>
      </c>
      <c r="D63" s="157" t="s">
        <v>55</v>
      </c>
      <c r="E63" s="126" t="s">
        <v>147</v>
      </c>
      <c r="F63" s="179">
        <v>37.82</v>
      </c>
      <c r="G63" s="158"/>
      <c r="H63" s="179">
        <f t="shared" si="2"/>
        <v>-667.83347826086811</v>
      </c>
      <c r="I63" s="159" t="s">
        <v>5</v>
      </c>
    </row>
    <row r="64" spans="2:9" x14ac:dyDescent="0.25">
      <c r="B64" s="157"/>
      <c r="C64" s="157" t="s">
        <v>218</v>
      </c>
      <c r="D64" s="157" t="s">
        <v>160</v>
      </c>
      <c r="E64" s="157"/>
      <c r="F64" s="158"/>
      <c r="G64" s="158"/>
      <c r="H64" s="179">
        <f t="shared" si="2"/>
        <v>-667.83347826086811</v>
      </c>
      <c r="I64" s="159" t="s">
        <v>5</v>
      </c>
    </row>
    <row r="65" spans="2:9" x14ac:dyDescent="0.25">
      <c r="B65" s="160"/>
      <c r="C65" s="160"/>
      <c r="D65" s="160"/>
      <c r="E65" s="160"/>
      <c r="F65" s="161"/>
      <c r="G65" s="161"/>
      <c r="H65" s="161"/>
      <c r="I65" s="162"/>
    </row>
    <row r="66" spans="2:9" x14ac:dyDescent="0.25">
      <c r="B66" s="163"/>
      <c r="C66" s="163"/>
      <c r="D66" s="163"/>
      <c r="E66" s="163"/>
      <c r="F66" s="164"/>
      <c r="G66" s="164"/>
      <c r="H66" s="164"/>
      <c r="I66" s="165"/>
    </row>
    <row r="67" spans="2:9" x14ac:dyDescent="0.25">
      <c r="B67" s="163"/>
      <c r="C67" s="163"/>
      <c r="D67" s="163"/>
      <c r="E67" s="163"/>
      <c r="F67" s="164"/>
      <c r="G67" s="164"/>
      <c r="H67" s="164"/>
      <c r="I67" s="165"/>
    </row>
    <row r="68" spans="2:9" ht="30" x14ac:dyDescent="0.25">
      <c r="B68" s="80" t="s">
        <v>4</v>
      </c>
      <c r="C68" s="75" t="s">
        <v>3</v>
      </c>
      <c r="D68" s="75" t="s">
        <v>6</v>
      </c>
      <c r="E68" s="75" t="s">
        <v>37</v>
      </c>
      <c r="F68" s="156" t="s">
        <v>8</v>
      </c>
      <c r="G68" s="156" t="s">
        <v>9</v>
      </c>
      <c r="H68" s="156" t="s">
        <v>10</v>
      </c>
      <c r="I68" s="75" t="s">
        <v>32</v>
      </c>
    </row>
    <row r="69" spans="2:9" ht="15.75" x14ac:dyDescent="0.25">
      <c r="B69" s="167" t="s">
        <v>22</v>
      </c>
      <c r="C69" s="168" t="s">
        <v>217</v>
      </c>
      <c r="D69" s="157" t="s">
        <v>28</v>
      </c>
      <c r="E69" s="157"/>
      <c r="F69" s="169">
        <v>300</v>
      </c>
      <c r="G69" s="158"/>
      <c r="H69" s="169">
        <v>300</v>
      </c>
      <c r="I69" s="159" t="s">
        <v>31</v>
      </c>
    </row>
    <row r="70" spans="2:9" x14ac:dyDescent="0.25">
      <c r="B70" s="160"/>
      <c r="C70" s="170"/>
      <c r="D70" s="160"/>
      <c r="E70" s="160"/>
      <c r="F70" s="161"/>
      <c r="G70" s="161"/>
      <c r="H70" s="161"/>
      <c r="I70" s="162"/>
    </row>
    <row r="71" spans="2:9" x14ac:dyDescent="0.25">
      <c r="B71" s="163"/>
      <c r="C71" s="163"/>
      <c r="D71" s="163"/>
      <c r="E71" s="163"/>
      <c r="F71" s="164"/>
      <c r="G71" s="164"/>
      <c r="H71" s="164"/>
      <c r="I71" s="165"/>
    </row>
    <row r="72" spans="2:9" x14ac:dyDescent="0.25">
      <c r="B72" s="163"/>
      <c r="C72" s="163"/>
      <c r="D72" s="163"/>
      <c r="E72" s="163"/>
      <c r="F72" s="164"/>
      <c r="G72" s="164"/>
      <c r="H72" s="164"/>
      <c r="I72" s="165"/>
    </row>
    <row r="73" spans="2:9" ht="30" x14ac:dyDescent="0.25">
      <c r="B73" s="80" t="s">
        <v>4</v>
      </c>
      <c r="C73" s="75" t="s">
        <v>3</v>
      </c>
      <c r="D73" s="75" t="s">
        <v>6</v>
      </c>
      <c r="E73" s="75" t="s">
        <v>37</v>
      </c>
      <c r="F73" s="156" t="s">
        <v>8</v>
      </c>
      <c r="G73" s="156" t="s">
        <v>9</v>
      </c>
      <c r="H73" s="156" t="s">
        <v>10</v>
      </c>
      <c r="I73" s="75" t="s">
        <v>32</v>
      </c>
    </row>
    <row r="74" spans="2:9" ht="15.75" x14ac:dyDescent="0.25">
      <c r="B74" s="167" t="s">
        <v>47</v>
      </c>
      <c r="C74" s="168" t="s">
        <v>217</v>
      </c>
      <c r="D74" s="157" t="s">
        <v>28</v>
      </c>
      <c r="E74" s="157"/>
      <c r="F74" s="169">
        <v>800</v>
      </c>
      <c r="G74" s="158"/>
      <c r="H74" s="181">
        <v>800</v>
      </c>
      <c r="I74" s="174" t="s">
        <v>31</v>
      </c>
    </row>
    <row r="75" spans="2:9" ht="15.75" x14ac:dyDescent="0.25">
      <c r="B75" s="171"/>
      <c r="C75" s="168" t="s">
        <v>220</v>
      </c>
      <c r="D75" s="157" t="s">
        <v>47</v>
      </c>
      <c r="E75" s="159" t="s">
        <v>171</v>
      </c>
      <c r="F75" s="169">
        <v>1000</v>
      </c>
      <c r="G75" s="158"/>
      <c r="H75" s="179">
        <f>H74+F75-G75</f>
        <v>1800</v>
      </c>
      <c r="I75" s="159" t="s">
        <v>31</v>
      </c>
    </row>
    <row r="76" spans="2:9" x14ac:dyDescent="0.25">
      <c r="B76" s="160"/>
      <c r="C76" s="170" t="s">
        <v>218</v>
      </c>
      <c r="D76" s="160" t="s">
        <v>160</v>
      </c>
      <c r="E76" s="160"/>
      <c r="F76" s="161"/>
      <c r="G76" s="161"/>
      <c r="H76" s="184">
        <f>H75+F76-G76</f>
        <v>1800</v>
      </c>
      <c r="I76" s="162" t="s">
        <v>31</v>
      </c>
    </row>
    <row r="77" spans="2:9" x14ac:dyDescent="0.25">
      <c r="B77" s="163"/>
      <c r="C77" s="163"/>
      <c r="D77" s="163"/>
      <c r="E77" s="163"/>
      <c r="F77" s="164"/>
      <c r="G77" s="164"/>
      <c r="H77" s="164"/>
      <c r="I77" s="165"/>
    </row>
    <row r="78" spans="2:9" x14ac:dyDescent="0.25">
      <c r="B78" s="163"/>
      <c r="C78" s="163"/>
      <c r="D78" s="163"/>
      <c r="E78" s="163"/>
      <c r="F78" s="164"/>
      <c r="G78" s="164"/>
      <c r="H78" s="164"/>
      <c r="I78" s="165"/>
    </row>
    <row r="79" spans="2:9" ht="30" x14ac:dyDescent="0.25">
      <c r="B79" s="80" t="s">
        <v>4</v>
      </c>
      <c r="C79" s="75" t="s">
        <v>3</v>
      </c>
      <c r="D79" s="75" t="s">
        <v>6</v>
      </c>
      <c r="E79" s="75" t="s">
        <v>37</v>
      </c>
      <c r="F79" s="156" t="s">
        <v>8</v>
      </c>
      <c r="G79" s="156" t="s">
        <v>9</v>
      </c>
      <c r="H79" s="156" t="s">
        <v>10</v>
      </c>
      <c r="I79" s="75" t="s">
        <v>32</v>
      </c>
    </row>
    <row r="80" spans="2:9" ht="15.75" x14ac:dyDescent="0.25">
      <c r="B80" s="167" t="s">
        <v>46</v>
      </c>
      <c r="C80" s="168" t="s">
        <v>217</v>
      </c>
      <c r="D80" s="157" t="s">
        <v>28</v>
      </c>
      <c r="E80" s="157"/>
      <c r="F80" s="169"/>
      <c r="G80" s="158">
        <v>260</v>
      </c>
      <c r="H80" s="169">
        <v>260</v>
      </c>
      <c r="I80" s="159" t="s">
        <v>5</v>
      </c>
    </row>
    <row r="81" spans="2:9" x14ac:dyDescent="0.25">
      <c r="B81" s="160"/>
      <c r="C81" s="170"/>
      <c r="D81" s="160"/>
      <c r="E81" s="160"/>
      <c r="F81" s="161"/>
      <c r="G81" s="161"/>
      <c r="H81" s="161"/>
      <c r="I81" s="162"/>
    </row>
    <row r="82" spans="2:9" x14ac:dyDescent="0.25">
      <c r="B82" s="163"/>
      <c r="C82" s="163"/>
      <c r="D82" s="163"/>
      <c r="E82" s="163"/>
      <c r="F82" s="164"/>
      <c r="G82" s="164"/>
      <c r="H82" s="164"/>
      <c r="I82" s="165"/>
    </row>
    <row r="83" spans="2:9" x14ac:dyDescent="0.25">
      <c r="B83" s="163"/>
      <c r="C83" s="163"/>
      <c r="D83" s="163"/>
      <c r="E83" s="163"/>
      <c r="F83" s="164"/>
      <c r="G83" s="164"/>
      <c r="H83" s="164"/>
      <c r="I83" s="165"/>
    </row>
    <row r="84" spans="2:9" ht="30" x14ac:dyDescent="0.25">
      <c r="B84" s="80" t="s">
        <v>4</v>
      </c>
      <c r="C84" s="75" t="s">
        <v>3</v>
      </c>
      <c r="D84" s="75" t="s">
        <v>6</v>
      </c>
      <c r="E84" s="75" t="s">
        <v>37</v>
      </c>
      <c r="F84" s="156" t="s">
        <v>8</v>
      </c>
      <c r="G84" s="156" t="s">
        <v>9</v>
      </c>
      <c r="H84" s="156" t="s">
        <v>10</v>
      </c>
      <c r="I84" s="75" t="s">
        <v>32</v>
      </c>
    </row>
    <row r="85" spans="2:9" ht="15.75" x14ac:dyDescent="0.25">
      <c r="B85" s="167" t="s">
        <v>69</v>
      </c>
      <c r="C85" s="168" t="s">
        <v>217</v>
      </c>
      <c r="D85" s="157" t="s">
        <v>28</v>
      </c>
      <c r="E85" s="157"/>
      <c r="F85" s="169">
        <v>500</v>
      </c>
      <c r="G85" s="158"/>
      <c r="H85" s="169">
        <v>500</v>
      </c>
      <c r="I85" s="159" t="s">
        <v>31</v>
      </c>
    </row>
    <row r="86" spans="2:9" x14ac:dyDescent="0.25">
      <c r="B86" s="160"/>
      <c r="C86" s="170"/>
      <c r="D86" s="160"/>
      <c r="E86" s="160"/>
      <c r="F86" s="161"/>
      <c r="G86" s="161"/>
      <c r="H86" s="161"/>
      <c r="I86" s="162"/>
    </row>
    <row r="87" spans="2:9" x14ac:dyDescent="0.25">
      <c r="B87" s="163"/>
      <c r="C87" s="163"/>
      <c r="D87" s="163"/>
      <c r="E87" s="163"/>
      <c r="F87" s="164"/>
      <c r="G87" s="164"/>
      <c r="H87" s="164"/>
      <c r="I87" s="165"/>
    </row>
    <row r="88" spans="2:9" x14ac:dyDescent="0.25">
      <c r="B88" s="163"/>
      <c r="C88" s="163"/>
      <c r="D88" s="163"/>
      <c r="E88" s="163"/>
      <c r="F88" s="164"/>
      <c r="G88" s="164"/>
      <c r="H88" s="164"/>
      <c r="I88" s="165"/>
    </row>
    <row r="89" spans="2:9" ht="30" x14ac:dyDescent="0.25">
      <c r="B89" s="80" t="s">
        <v>4</v>
      </c>
      <c r="C89" s="75" t="s">
        <v>3</v>
      </c>
      <c r="D89" s="75" t="s">
        <v>6</v>
      </c>
      <c r="E89" s="75" t="s">
        <v>37</v>
      </c>
      <c r="F89" s="156" t="s">
        <v>8</v>
      </c>
      <c r="G89" s="156" t="s">
        <v>9</v>
      </c>
      <c r="H89" s="156" t="s">
        <v>10</v>
      </c>
      <c r="I89" s="75" t="s">
        <v>32</v>
      </c>
    </row>
    <row r="90" spans="2:9" ht="15.75" x14ac:dyDescent="0.25">
      <c r="B90" s="167" t="s">
        <v>24</v>
      </c>
      <c r="C90" s="168" t="s">
        <v>217</v>
      </c>
      <c r="D90" s="157" t="s">
        <v>28</v>
      </c>
      <c r="E90" s="157"/>
      <c r="F90" s="169"/>
      <c r="G90" s="158">
        <v>15000</v>
      </c>
      <c r="H90" s="169">
        <v>15000</v>
      </c>
      <c r="I90" s="159" t="s">
        <v>5</v>
      </c>
    </row>
    <row r="91" spans="2:9" x14ac:dyDescent="0.25">
      <c r="B91" s="160"/>
      <c r="C91" s="170"/>
      <c r="D91" s="160"/>
      <c r="E91" s="160"/>
      <c r="F91" s="161"/>
      <c r="G91" s="161"/>
      <c r="H91" s="161"/>
      <c r="I91" s="162"/>
    </row>
    <row r="92" spans="2:9" x14ac:dyDescent="0.25">
      <c r="B92" s="163"/>
      <c r="C92" s="163"/>
      <c r="D92" s="163"/>
      <c r="E92" s="163"/>
      <c r="F92" s="164"/>
      <c r="G92" s="164"/>
      <c r="H92" s="164"/>
      <c r="I92" s="165"/>
    </row>
    <row r="93" spans="2:9" x14ac:dyDescent="0.25">
      <c r="B93" s="163"/>
      <c r="C93" s="163"/>
      <c r="D93" s="163"/>
      <c r="E93" s="163"/>
      <c r="F93" s="164"/>
      <c r="G93" s="164"/>
      <c r="H93" s="164"/>
      <c r="I93" s="165"/>
    </row>
    <row r="94" spans="2:9" ht="30" x14ac:dyDescent="0.25">
      <c r="B94" s="80" t="s">
        <v>4</v>
      </c>
      <c r="C94" s="75" t="s">
        <v>3</v>
      </c>
      <c r="D94" s="75" t="s">
        <v>6</v>
      </c>
      <c r="E94" s="75" t="s">
        <v>37</v>
      </c>
      <c r="F94" s="156" t="s">
        <v>8</v>
      </c>
      <c r="G94" s="156" t="s">
        <v>9</v>
      </c>
      <c r="H94" s="156" t="s">
        <v>10</v>
      </c>
      <c r="I94" s="75" t="s">
        <v>32</v>
      </c>
    </row>
    <row r="95" spans="2:9" ht="15.75" x14ac:dyDescent="0.25">
      <c r="B95" s="167" t="s">
        <v>49</v>
      </c>
      <c r="C95" s="168" t="s">
        <v>217</v>
      </c>
      <c r="D95" s="157" t="s">
        <v>28</v>
      </c>
      <c r="E95" s="157"/>
      <c r="F95" s="169">
        <v>200</v>
      </c>
      <c r="G95" s="158"/>
      <c r="H95" s="169">
        <v>200</v>
      </c>
      <c r="I95" s="159" t="s">
        <v>31</v>
      </c>
    </row>
    <row r="96" spans="2:9" x14ac:dyDescent="0.25">
      <c r="B96" s="160"/>
      <c r="C96" s="170"/>
      <c r="D96" s="160"/>
      <c r="E96" s="160"/>
      <c r="F96" s="161"/>
      <c r="G96" s="161"/>
      <c r="H96" s="161"/>
      <c r="I96" s="162"/>
    </row>
    <row r="97" spans="2:9" x14ac:dyDescent="0.25">
      <c r="B97" s="163"/>
      <c r="C97" s="163"/>
      <c r="D97" s="163"/>
      <c r="E97" s="163"/>
      <c r="F97" s="164"/>
      <c r="G97" s="164"/>
      <c r="H97" s="164"/>
      <c r="I97" s="165"/>
    </row>
    <row r="98" spans="2:9" x14ac:dyDescent="0.25">
      <c r="B98" s="163"/>
      <c r="C98" s="163"/>
      <c r="D98" s="163"/>
      <c r="E98" s="163"/>
      <c r="F98" s="164"/>
      <c r="G98" s="164"/>
      <c r="H98" s="164"/>
      <c r="I98" s="165"/>
    </row>
    <row r="99" spans="2:9" ht="30" x14ac:dyDescent="0.25">
      <c r="B99" s="80" t="s">
        <v>4</v>
      </c>
      <c r="C99" s="75" t="s">
        <v>3</v>
      </c>
      <c r="D99" s="75" t="s">
        <v>6</v>
      </c>
      <c r="E99" s="75" t="s">
        <v>37</v>
      </c>
      <c r="F99" s="156" t="s">
        <v>8</v>
      </c>
      <c r="G99" s="156" t="s">
        <v>9</v>
      </c>
      <c r="H99" s="156" t="s">
        <v>10</v>
      </c>
      <c r="I99" s="75" t="s">
        <v>32</v>
      </c>
    </row>
    <row r="100" spans="2:9" ht="15.75" x14ac:dyDescent="0.25">
      <c r="B100" s="167" t="s">
        <v>2</v>
      </c>
      <c r="C100" s="168" t="s">
        <v>217</v>
      </c>
      <c r="D100" s="157" t="s">
        <v>28</v>
      </c>
      <c r="E100" s="172"/>
      <c r="F100" s="169">
        <v>64000</v>
      </c>
      <c r="G100" s="158"/>
      <c r="H100" s="169">
        <v>64000</v>
      </c>
      <c r="I100" s="159" t="s">
        <v>31</v>
      </c>
    </row>
    <row r="101" spans="2:9" ht="15.75" x14ac:dyDescent="0.25">
      <c r="B101" s="171"/>
      <c r="C101" s="168" t="s">
        <v>220</v>
      </c>
      <c r="D101" s="157" t="s">
        <v>2</v>
      </c>
      <c r="E101" s="187" t="s">
        <v>147</v>
      </c>
      <c r="F101" s="169">
        <v>304.35000000000002</v>
      </c>
      <c r="G101" s="158"/>
      <c r="H101" s="169">
        <f>H100+F101-G101</f>
        <v>64304.35</v>
      </c>
      <c r="I101" s="159" t="s">
        <v>31</v>
      </c>
    </row>
    <row r="102" spans="2:9" ht="15.75" x14ac:dyDescent="0.25">
      <c r="B102" s="171"/>
      <c r="C102" s="168" t="s">
        <v>218</v>
      </c>
      <c r="D102" s="157" t="s">
        <v>160</v>
      </c>
      <c r="E102" s="157"/>
      <c r="F102" s="169"/>
      <c r="G102" s="158"/>
      <c r="H102" s="169">
        <f>H101+F102-G102</f>
        <v>64304.35</v>
      </c>
      <c r="I102" s="159" t="s">
        <v>31</v>
      </c>
    </row>
    <row r="103" spans="2:9" x14ac:dyDescent="0.25">
      <c r="B103" s="160"/>
      <c r="C103" s="170"/>
      <c r="D103" s="160"/>
      <c r="E103" s="160"/>
      <c r="F103" s="183"/>
      <c r="G103" s="161"/>
      <c r="H103" s="161"/>
      <c r="I103" s="162"/>
    </row>
    <row r="104" spans="2:9" x14ac:dyDescent="0.25">
      <c r="B104" s="163"/>
      <c r="C104" s="163"/>
      <c r="D104" s="163"/>
      <c r="E104" s="163"/>
      <c r="F104" s="164"/>
      <c r="G104" s="164"/>
      <c r="H104" s="164"/>
      <c r="I104" s="165"/>
    </row>
    <row r="105" spans="2:9" x14ac:dyDescent="0.25">
      <c r="B105" s="163"/>
      <c r="C105" s="163"/>
      <c r="D105" s="163"/>
      <c r="E105" s="163"/>
      <c r="F105" s="164"/>
      <c r="G105" s="164"/>
      <c r="H105" s="164"/>
      <c r="I105" s="165"/>
    </row>
    <row r="106" spans="2:9" ht="30" x14ac:dyDescent="0.25">
      <c r="B106" s="80" t="s">
        <v>4</v>
      </c>
      <c r="C106" s="75" t="s">
        <v>3</v>
      </c>
      <c r="D106" s="75" t="s">
        <v>6</v>
      </c>
      <c r="E106" s="75" t="s">
        <v>37</v>
      </c>
      <c r="F106" s="156" t="s">
        <v>8</v>
      </c>
      <c r="G106" s="156" t="s">
        <v>9</v>
      </c>
      <c r="H106" s="156" t="s">
        <v>10</v>
      </c>
      <c r="I106" s="75" t="s">
        <v>32</v>
      </c>
    </row>
    <row r="107" spans="2:9" ht="15.75" x14ac:dyDescent="0.25">
      <c r="B107" s="167" t="s">
        <v>49</v>
      </c>
      <c r="C107" s="168" t="s">
        <v>217</v>
      </c>
      <c r="D107" s="157" t="s">
        <v>28</v>
      </c>
      <c r="E107" s="157"/>
      <c r="F107" s="169"/>
      <c r="G107" s="158">
        <v>1200</v>
      </c>
      <c r="H107" s="169">
        <v>1200</v>
      </c>
      <c r="I107" s="159" t="s">
        <v>5</v>
      </c>
    </row>
    <row r="108" spans="2:9" ht="15.75" x14ac:dyDescent="0.25">
      <c r="B108" s="171"/>
      <c r="C108" s="168" t="s">
        <v>220</v>
      </c>
      <c r="D108" s="157" t="s">
        <v>49</v>
      </c>
      <c r="E108" s="159" t="s">
        <v>171</v>
      </c>
      <c r="F108" s="169"/>
      <c r="G108" s="158">
        <v>52.17</v>
      </c>
      <c r="H108" s="169">
        <f>H107+G108-F108</f>
        <v>1252.17</v>
      </c>
      <c r="I108" s="159" t="s">
        <v>5</v>
      </c>
    </row>
    <row r="109" spans="2:9" ht="15.75" x14ac:dyDescent="0.25">
      <c r="B109" s="171"/>
      <c r="C109" s="168" t="s">
        <v>218</v>
      </c>
      <c r="D109" s="157" t="s">
        <v>160</v>
      </c>
      <c r="E109" s="157"/>
      <c r="F109" s="169"/>
      <c r="G109" s="158"/>
      <c r="H109" s="169">
        <f>H108+G109-F109</f>
        <v>1252.17</v>
      </c>
      <c r="I109" s="159" t="s">
        <v>5</v>
      </c>
    </row>
    <row r="110" spans="2:9" x14ac:dyDescent="0.25">
      <c r="B110" s="160"/>
      <c r="C110" s="170"/>
      <c r="D110" s="160"/>
      <c r="E110" s="160"/>
      <c r="F110" s="161"/>
      <c r="G110" s="161"/>
      <c r="H110" s="161"/>
      <c r="I110" s="162"/>
    </row>
    <row r="111" spans="2:9" x14ac:dyDescent="0.25">
      <c r="B111" s="163"/>
      <c r="C111" s="163"/>
      <c r="D111" s="163"/>
      <c r="E111" s="163"/>
      <c r="F111" s="164"/>
      <c r="G111" s="164"/>
      <c r="H111" s="164"/>
      <c r="I111" s="165"/>
    </row>
    <row r="112" spans="2:9" x14ac:dyDescent="0.25">
      <c r="B112" s="163"/>
      <c r="C112" s="163"/>
      <c r="D112" s="163"/>
      <c r="E112" s="163"/>
      <c r="F112" s="164"/>
      <c r="G112" s="164"/>
      <c r="H112" s="164"/>
      <c r="I112" s="165"/>
    </row>
    <row r="113" spans="2:9" ht="30" x14ac:dyDescent="0.25">
      <c r="B113" s="80" t="s">
        <v>4</v>
      </c>
      <c r="C113" s="75" t="s">
        <v>3</v>
      </c>
      <c r="D113" s="75" t="s">
        <v>6</v>
      </c>
      <c r="E113" s="75" t="s">
        <v>37</v>
      </c>
      <c r="F113" s="156" t="s">
        <v>8</v>
      </c>
      <c r="G113" s="156" t="s">
        <v>9</v>
      </c>
      <c r="H113" s="156" t="s">
        <v>10</v>
      </c>
      <c r="I113" s="75" t="s">
        <v>32</v>
      </c>
    </row>
    <row r="114" spans="2:9" ht="15.75" x14ac:dyDescent="0.25">
      <c r="B114" s="167" t="s">
        <v>26</v>
      </c>
      <c r="C114" s="168" t="s">
        <v>217</v>
      </c>
      <c r="D114" s="157" t="s">
        <v>28</v>
      </c>
      <c r="E114" s="157"/>
      <c r="F114" s="169">
        <v>7500</v>
      </c>
      <c r="G114" s="158"/>
      <c r="H114" s="169">
        <v>7500</v>
      </c>
      <c r="I114" s="159" t="s">
        <v>31</v>
      </c>
    </row>
    <row r="115" spans="2:9" x14ac:dyDescent="0.25">
      <c r="B115" s="160"/>
      <c r="C115" s="170"/>
      <c r="D115" s="160"/>
      <c r="E115" s="160"/>
      <c r="F115" s="161"/>
      <c r="G115" s="161"/>
      <c r="H115" s="161"/>
      <c r="I115" s="162"/>
    </row>
    <row r="116" spans="2:9" x14ac:dyDescent="0.25">
      <c r="B116" s="163"/>
      <c r="C116" s="163"/>
      <c r="D116" s="163"/>
      <c r="E116" s="163"/>
      <c r="F116" s="164"/>
      <c r="G116" s="164"/>
      <c r="H116" s="164"/>
      <c r="I116" s="165"/>
    </row>
    <row r="117" spans="2:9" x14ac:dyDescent="0.25">
      <c r="B117" s="163"/>
      <c r="C117" s="163"/>
      <c r="D117" s="163"/>
      <c r="E117" s="163"/>
      <c r="F117" s="164"/>
      <c r="G117" s="164"/>
      <c r="H117" s="164"/>
      <c r="I117" s="165"/>
    </row>
    <row r="118" spans="2:9" ht="30" x14ac:dyDescent="0.25">
      <c r="B118" s="80" t="s">
        <v>4</v>
      </c>
      <c r="C118" s="75" t="s">
        <v>3</v>
      </c>
      <c r="D118" s="75" t="s">
        <v>6</v>
      </c>
      <c r="E118" s="75" t="s">
        <v>37</v>
      </c>
      <c r="F118" s="156" t="s">
        <v>8</v>
      </c>
      <c r="G118" s="156" t="s">
        <v>9</v>
      </c>
      <c r="H118" s="156" t="s">
        <v>10</v>
      </c>
      <c r="I118" s="75" t="s">
        <v>32</v>
      </c>
    </row>
    <row r="119" spans="2:9" ht="15.75" x14ac:dyDescent="0.25">
      <c r="B119" s="167" t="s">
        <v>1</v>
      </c>
      <c r="C119" s="168" t="s">
        <v>217</v>
      </c>
      <c r="D119" s="157" t="s">
        <v>28</v>
      </c>
      <c r="E119" s="157"/>
      <c r="F119" s="169"/>
      <c r="G119" s="158">
        <v>130000</v>
      </c>
      <c r="H119" s="173">
        <v>130000</v>
      </c>
      <c r="I119" s="174" t="s">
        <v>5</v>
      </c>
    </row>
    <row r="120" spans="2:9" ht="15.75" x14ac:dyDescent="0.25">
      <c r="B120" s="171"/>
      <c r="C120" s="168" t="s">
        <v>219</v>
      </c>
      <c r="D120" s="157" t="s">
        <v>1</v>
      </c>
      <c r="E120" s="159" t="s">
        <v>150</v>
      </c>
      <c r="F120" s="169"/>
      <c r="G120" s="158">
        <v>4739.130434782609</v>
      </c>
      <c r="H120" s="175">
        <f>H119+G120-F120</f>
        <v>134739.13043478262</v>
      </c>
      <c r="I120" s="159" t="s">
        <v>5</v>
      </c>
    </row>
    <row r="121" spans="2:9" ht="15.75" x14ac:dyDescent="0.25">
      <c r="B121" s="171"/>
      <c r="C121" s="168" t="s">
        <v>219</v>
      </c>
      <c r="D121" s="157" t="s">
        <v>1</v>
      </c>
      <c r="E121" s="159" t="s">
        <v>150</v>
      </c>
      <c r="F121" s="169"/>
      <c r="G121" s="158">
        <v>1217.3900000000001</v>
      </c>
      <c r="H121" s="175">
        <f>H120+G121-F121</f>
        <v>135956.52043478264</v>
      </c>
      <c r="I121" s="159" t="s">
        <v>5</v>
      </c>
    </row>
    <row r="122" spans="2:9" x14ac:dyDescent="0.25">
      <c r="B122" s="160"/>
      <c r="C122" s="170" t="s">
        <v>218</v>
      </c>
      <c r="D122" s="160" t="s">
        <v>160</v>
      </c>
      <c r="E122" s="160"/>
      <c r="F122" s="161"/>
      <c r="G122" s="161"/>
      <c r="H122" s="176">
        <f>H121+G122-F122</f>
        <v>135956.52043478264</v>
      </c>
      <c r="I122" s="162" t="s">
        <v>5</v>
      </c>
    </row>
    <row r="123" spans="2:9" x14ac:dyDescent="0.25">
      <c r="B123" s="163"/>
      <c r="C123" s="163"/>
      <c r="D123" s="163"/>
      <c r="E123" s="163"/>
      <c r="F123" s="164"/>
      <c r="G123" s="164"/>
      <c r="H123" s="164"/>
      <c r="I123" s="165"/>
    </row>
    <row r="124" spans="2:9" x14ac:dyDescent="0.25">
      <c r="B124" s="163"/>
      <c r="C124" s="163"/>
      <c r="D124" s="163"/>
      <c r="E124" s="163"/>
      <c r="F124" s="164"/>
      <c r="G124" s="164"/>
      <c r="H124" s="164"/>
      <c r="I124" s="165"/>
    </row>
    <row r="125" spans="2:9" ht="30" x14ac:dyDescent="0.25">
      <c r="B125" s="80" t="s">
        <v>4</v>
      </c>
      <c r="C125" s="75" t="s">
        <v>3</v>
      </c>
      <c r="D125" s="75" t="s">
        <v>6</v>
      </c>
      <c r="E125" s="75" t="s">
        <v>37</v>
      </c>
      <c r="F125" s="156" t="s">
        <v>8</v>
      </c>
      <c r="G125" s="156" t="s">
        <v>9</v>
      </c>
      <c r="H125" s="156" t="s">
        <v>10</v>
      </c>
      <c r="I125" s="75" t="s">
        <v>32</v>
      </c>
    </row>
    <row r="126" spans="2:9" ht="15.75" x14ac:dyDescent="0.25">
      <c r="B126" s="167" t="s">
        <v>27</v>
      </c>
      <c r="C126" s="168" t="s">
        <v>217</v>
      </c>
      <c r="D126" s="157" t="s">
        <v>28</v>
      </c>
      <c r="E126" s="157"/>
      <c r="F126" s="169">
        <v>38000</v>
      </c>
      <c r="G126" s="158"/>
      <c r="H126" s="169">
        <v>38000</v>
      </c>
      <c r="I126" s="159" t="s">
        <v>31</v>
      </c>
    </row>
    <row r="127" spans="2:9" ht="15.75" x14ac:dyDescent="0.25">
      <c r="B127" s="171"/>
      <c r="C127" s="168" t="s">
        <v>219</v>
      </c>
      <c r="D127" s="157" t="s">
        <v>27</v>
      </c>
      <c r="E127" s="159" t="s">
        <v>171</v>
      </c>
      <c r="F127" s="169">
        <v>240</v>
      </c>
      <c r="G127" s="158"/>
      <c r="H127" s="169">
        <f>H126+F127-G127</f>
        <v>38240</v>
      </c>
      <c r="I127" s="159" t="s">
        <v>31</v>
      </c>
    </row>
    <row r="128" spans="2:9" ht="15.75" x14ac:dyDescent="0.25">
      <c r="B128" s="171"/>
      <c r="C128" s="168" t="s">
        <v>218</v>
      </c>
      <c r="D128" s="157" t="s">
        <v>160</v>
      </c>
      <c r="E128" s="157"/>
      <c r="F128" s="169"/>
      <c r="G128" s="158"/>
      <c r="H128" s="169">
        <f>H127+F128-G128</f>
        <v>38240</v>
      </c>
      <c r="I128" s="159" t="s">
        <v>31</v>
      </c>
    </row>
    <row r="129" spans="2:9" x14ac:dyDescent="0.25">
      <c r="B129" s="160"/>
      <c r="C129" s="170"/>
      <c r="D129" s="160"/>
      <c r="E129" s="160"/>
      <c r="F129" s="161"/>
      <c r="G129" s="161"/>
      <c r="H129" s="161"/>
      <c r="I129" s="162"/>
    </row>
    <row r="130" spans="2:9" x14ac:dyDescent="0.25">
      <c r="B130" s="163"/>
      <c r="C130" s="163"/>
      <c r="D130" s="163"/>
      <c r="E130" s="163"/>
      <c r="F130" s="164"/>
      <c r="G130" s="164"/>
      <c r="H130" s="164"/>
      <c r="I130" s="165"/>
    </row>
    <row r="131" spans="2:9" x14ac:dyDescent="0.25">
      <c r="B131" s="163"/>
      <c r="C131" s="163"/>
      <c r="D131" s="163"/>
      <c r="E131" s="163"/>
      <c r="F131" s="164"/>
      <c r="G131" s="164"/>
      <c r="H131" s="164"/>
      <c r="I131" s="165"/>
    </row>
    <row r="132" spans="2:9" ht="30" x14ac:dyDescent="0.25">
      <c r="B132" s="80" t="s">
        <v>4</v>
      </c>
      <c r="C132" s="75" t="s">
        <v>3</v>
      </c>
      <c r="D132" s="75" t="s">
        <v>6</v>
      </c>
      <c r="E132" s="75" t="s">
        <v>37</v>
      </c>
      <c r="F132" s="156" t="s">
        <v>8</v>
      </c>
      <c r="G132" s="156" t="s">
        <v>9</v>
      </c>
      <c r="H132" s="156" t="s">
        <v>10</v>
      </c>
      <c r="I132" s="75" t="s">
        <v>32</v>
      </c>
    </row>
    <row r="133" spans="2:9" ht="31.5" x14ac:dyDescent="0.25">
      <c r="B133" s="167" t="s">
        <v>209</v>
      </c>
      <c r="C133" s="168" t="s">
        <v>217</v>
      </c>
      <c r="D133" s="157" t="s">
        <v>28</v>
      </c>
      <c r="E133" s="157"/>
      <c r="F133" s="169"/>
      <c r="G133" s="158"/>
      <c r="H133" s="169"/>
      <c r="I133" s="159" t="s">
        <v>31</v>
      </c>
    </row>
    <row r="134" spans="2:9" ht="15.75" x14ac:dyDescent="0.25">
      <c r="B134" s="171"/>
      <c r="C134" s="168" t="s">
        <v>219</v>
      </c>
      <c r="D134" s="157" t="s">
        <v>209</v>
      </c>
      <c r="E134" s="159" t="s">
        <v>150</v>
      </c>
      <c r="F134" s="169">
        <v>1400</v>
      </c>
      <c r="G134" s="158"/>
      <c r="H134" s="169">
        <f>H133+F134-G134</f>
        <v>1400</v>
      </c>
      <c r="I134" s="159" t="s">
        <v>31</v>
      </c>
    </row>
    <row r="135" spans="2:9" ht="15.75" x14ac:dyDescent="0.25">
      <c r="B135" s="171"/>
      <c r="C135" s="168" t="s">
        <v>218</v>
      </c>
      <c r="D135" s="157" t="s">
        <v>160</v>
      </c>
      <c r="E135" s="157"/>
      <c r="F135" s="169"/>
      <c r="G135" s="158"/>
      <c r="H135" s="169">
        <f>H134+F135-G135</f>
        <v>1400</v>
      </c>
      <c r="I135" s="159" t="s">
        <v>31</v>
      </c>
    </row>
    <row r="136" spans="2:9" x14ac:dyDescent="0.25">
      <c r="B136" s="160"/>
      <c r="C136" s="170"/>
      <c r="D136" s="160"/>
      <c r="E136" s="160"/>
      <c r="F136" s="161"/>
      <c r="G136" s="161"/>
      <c r="H136" s="161"/>
      <c r="I136" s="162"/>
    </row>
  </sheetData>
  <mergeCells count="1">
    <mergeCell ref="A2:F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00"/>
  <sheetViews>
    <sheetView workbookViewId="0">
      <selection activeCell="A2" sqref="A2:F3"/>
    </sheetView>
  </sheetViews>
  <sheetFormatPr defaultRowHeight="15" x14ac:dyDescent="0.25"/>
  <cols>
    <col min="1" max="1" width="24.7109375" style="6" customWidth="1"/>
    <col min="2" max="2" width="10.42578125" style="6" customWidth="1"/>
    <col min="3" max="3" width="36.7109375" style="6" customWidth="1"/>
    <col min="4" max="4" width="9.140625" style="6"/>
    <col min="5" max="7" width="14.85546875" style="6" customWidth="1"/>
    <col min="8" max="8" width="7.28515625" style="6" customWidth="1"/>
    <col min="9" max="9" width="12.5703125" style="6" customWidth="1"/>
    <col min="10" max="16384" width="9.140625" style="6"/>
  </cols>
  <sheetData>
    <row r="1" spans="1:14" ht="15.75" x14ac:dyDescent="0.25">
      <c r="A1" s="13" t="s">
        <v>12</v>
      </c>
      <c r="J1" s="98" t="s">
        <v>185</v>
      </c>
    </row>
    <row r="2" spans="1:14" ht="15" customHeight="1" x14ac:dyDescent="0.25">
      <c r="A2" s="277" t="s">
        <v>127</v>
      </c>
      <c r="B2" s="277"/>
      <c r="C2" s="277"/>
      <c r="D2" s="277"/>
      <c r="E2" s="277"/>
      <c r="F2" s="277"/>
      <c r="G2" s="19"/>
      <c r="H2" s="19"/>
      <c r="I2" s="9"/>
      <c r="J2" s="118" t="s">
        <v>186</v>
      </c>
      <c r="K2" s="9"/>
      <c r="L2" s="9"/>
      <c r="M2" s="9"/>
    </row>
    <row r="3" spans="1:14" ht="37.5" customHeight="1" x14ac:dyDescent="0.25">
      <c r="A3" s="277"/>
      <c r="B3" s="277"/>
      <c r="C3" s="277"/>
      <c r="D3" s="277"/>
      <c r="E3" s="277"/>
      <c r="F3" s="277"/>
      <c r="G3" s="19"/>
      <c r="H3" s="19"/>
      <c r="I3" s="9"/>
      <c r="J3" s="98" t="s">
        <v>174</v>
      </c>
    </row>
    <row r="4" spans="1:14" ht="30" x14ac:dyDescent="0.25">
      <c r="A4" s="65"/>
      <c r="B4" s="65"/>
      <c r="C4" s="65"/>
      <c r="D4" s="65"/>
      <c r="E4" s="65"/>
      <c r="F4" s="65"/>
      <c r="G4" s="19"/>
      <c r="H4" s="19"/>
      <c r="I4" s="9"/>
      <c r="J4" s="74" t="s">
        <v>3</v>
      </c>
      <c r="K4" s="331" t="s">
        <v>6</v>
      </c>
      <c r="L4" s="332"/>
      <c r="M4" s="333"/>
      <c r="N4" s="74" t="s">
        <v>37</v>
      </c>
    </row>
    <row r="5" spans="1:14" ht="30" x14ac:dyDescent="0.25">
      <c r="A5" s="74" t="s">
        <v>4</v>
      </c>
      <c r="B5" s="74" t="s">
        <v>3</v>
      </c>
      <c r="C5" s="74" t="s">
        <v>6</v>
      </c>
      <c r="D5" s="74" t="s">
        <v>37</v>
      </c>
      <c r="E5" s="75" t="s">
        <v>8</v>
      </c>
      <c r="F5" s="75" t="s">
        <v>9</v>
      </c>
      <c r="G5" s="74" t="s">
        <v>10</v>
      </c>
      <c r="H5" s="74" t="s">
        <v>32</v>
      </c>
      <c r="I5" s="9"/>
      <c r="J5" s="14" t="s">
        <v>167</v>
      </c>
      <c r="K5" s="14" t="s">
        <v>168</v>
      </c>
      <c r="N5" s="14" t="s">
        <v>169</v>
      </c>
    </row>
    <row r="6" spans="1:14" ht="15.75" x14ac:dyDescent="0.25">
      <c r="A6" s="68" t="s">
        <v>81</v>
      </c>
      <c r="B6" s="69" t="s">
        <v>29</v>
      </c>
      <c r="C6" s="69" t="s">
        <v>28</v>
      </c>
      <c r="D6" s="69"/>
      <c r="E6" s="69"/>
      <c r="F6" s="69"/>
      <c r="G6" s="69">
        <v>20000</v>
      </c>
      <c r="H6" s="70" t="s">
        <v>31</v>
      </c>
      <c r="I6" s="9"/>
      <c r="J6" s="14" t="s">
        <v>167</v>
      </c>
      <c r="K6" s="14" t="s">
        <v>170</v>
      </c>
      <c r="N6" s="14" t="s">
        <v>171</v>
      </c>
    </row>
    <row r="7" spans="1:14" ht="15.75" x14ac:dyDescent="0.25">
      <c r="A7" s="71"/>
      <c r="B7" s="72" t="s">
        <v>83</v>
      </c>
      <c r="C7" s="72" t="s">
        <v>103</v>
      </c>
      <c r="D7" s="72" t="s">
        <v>102</v>
      </c>
      <c r="E7" s="72">
        <v>1000</v>
      </c>
      <c r="F7" s="72"/>
      <c r="G7" s="72">
        <v>21000</v>
      </c>
      <c r="H7" s="73" t="s">
        <v>31</v>
      </c>
      <c r="I7" s="9"/>
      <c r="J7" s="14" t="s">
        <v>167</v>
      </c>
      <c r="K7" s="14" t="s">
        <v>172</v>
      </c>
      <c r="N7" s="14" t="s">
        <v>150</v>
      </c>
    </row>
    <row r="8" spans="1:14" x14ac:dyDescent="0.25">
      <c r="J8" s="14" t="s">
        <v>167</v>
      </c>
      <c r="K8" s="14" t="s">
        <v>173</v>
      </c>
      <c r="N8" s="14" t="s">
        <v>147</v>
      </c>
    </row>
    <row r="9" spans="1:14" ht="31.5" customHeight="1" x14ac:dyDescent="0.25">
      <c r="A9" s="74" t="s">
        <v>4</v>
      </c>
      <c r="B9" s="111" t="s">
        <v>3</v>
      </c>
      <c r="C9" s="111" t="s">
        <v>6</v>
      </c>
      <c r="D9" s="111" t="s">
        <v>37</v>
      </c>
      <c r="E9" s="75" t="s">
        <v>8</v>
      </c>
      <c r="F9" s="75" t="s">
        <v>9</v>
      </c>
      <c r="G9" s="74" t="s">
        <v>10</v>
      </c>
      <c r="H9" s="74" t="s">
        <v>32</v>
      </c>
      <c r="I9" s="75" t="s">
        <v>35</v>
      </c>
    </row>
    <row r="10" spans="1:14" x14ac:dyDescent="0.25">
      <c r="A10" s="15" t="s">
        <v>131</v>
      </c>
      <c r="B10" s="120">
        <v>43282</v>
      </c>
      <c r="C10" s="16" t="s">
        <v>28</v>
      </c>
      <c r="D10" s="16" t="s">
        <v>202</v>
      </c>
      <c r="E10" s="60"/>
      <c r="F10" s="60"/>
      <c r="G10" s="60">
        <v>5940</v>
      </c>
      <c r="H10" s="102" t="s">
        <v>5</v>
      </c>
      <c r="I10" s="84" t="s">
        <v>164</v>
      </c>
      <c r="J10" s="98"/>
    </row>
    <row r="11" spans="1:14" x14ac:dyDescent="0.25">
      <c r="A11" s="17"/>
      <c r="B11" s="120">
        <v>43301</v>
      </c>
      <c r="C11" s="14" t="s">
        <v>201</v>
      </c>
      <c r="D11" s="14" t="s">
        <v>102</v>
      </c>
      <c r="E11" s="41"/>
      <c r="F11" s="100">
        <v>1426.09</v>
      </c>
      <c r="G11" s="41">
        <f>G10+F11</f>
        <v>7366.09</v>
      </c>
      <c r="H11" s="105" t="s">
        <v>192</v>
      </c>
      <c r="I11" s="84"/>
      <c r="J11" s="98"/>
    </row>
    <row r="12" spans="1:14" x14ac:dyDescent="0.25">
      <c r="A12" s="17"/>
      <c r="B12" s="14"/>
      <c r="C12" s="14"/>
      <c r="D12" s="14"/>
      <c r="E12" s="41"/>
      <c r="F12" s="41"/>
      <c r="G12" s="41"/>
      <c r="H12" s="82"/>
      <c r="I12" s="84"/>
      <c r="J12" s="98" t="s">
        <v>161</v>
      </c>
    </row>
    <row r="13" spans="1:14" x14ac:dyDescent="0.25">
      <c r="A13" s="22"/>
      <c r="B13" s="23"/>
      <c r="C13" s="23" t="s">
        <v>141</v>
      </c>
      <c r="D13" s="23"/>
      <c r="E13" s="57"/>
      <c r="F13" s="57"/>
      <c r="G13" s="57"/>
      <c r="H13" s="87"/>
      <c r="I13" s="84"/>
      <c r="J13" s="98" t="s">
        <v>162</v>
      </c>
    </row>
    <row r="14" spans="1:14" x14ac:dyDescent="0.25">
      <c r="A14" s="17" t="s">
        <v>21</v>
      </c>
      <c r="B14" s="86" t="s">
        <v>142</v>
      </c>
      <c r="C14" s="14" t="s">
        <v>28</v>
      </c>
      <c r="D14" s="14" t="s">
        <v>102</v>
      </c>
      <c r="E14" s="41"/>
      <c r="F14" s="41"/>
      <c r="G14" s="41">
        <v>105000</v>
      </c>
      <c r="H14" s="82" t="s">
        <v>31</v>
      </c>
      <c r="I14" s="84" t="s">
        <v>164</v>
      </c>
      <c r="J14" s="106"/>
      <c r="K14" s="98" t="s">
        <v>163</v>
      </c>
    </row>
    <row r="15" spans="1:14" x14ac:dyDescent="0.25">
      <c r="A15" s="17"/>
      <c r="B15" s="86" t="s">
        <v>140</v>
      </c>
      <c r="C15" s="14" t="s">
        <v>200</v>
      </c>
      <c r="D15" s="14" t="s">
        <v>102</v>
      </c>
      <c r="E15" s="41">
        <v>1130.57</v>
      </c>
      <c r="F15" s="41"/>
      <c r="G15" s="41">
        <f>G14+E15</f>
        <v>106130.57</v>
      </c>
      <c r="H15" s="129" t="s">
        <v>5</v>
      </c>
      <c r="I15" s="84"/>
      <c r="J15" s="106"/>
      <c r="K15" s="98" t="s">
        <v>166</v>
      </c>
    </row>
    <row r="16" spans="1:14" x14ac:dyDescent="0.25">
      <c r="A16" s="22"/>
      <c r="B16" s="23"/>
      <c r="C16" s="23"/>
      <c r="D16" s="23"/>
      <c r="E16" s="57"/>
      <c r="F16" s="57"/>
      <c r="G16" s="57"/>
      <c r="H16" s="87" t="s">
        <v>5</v>
      </c>
      <c r="I16" s="84"/>
      <c r="J16" s="98" t="s">
        <v>165</v>
      </c>
    </row>
    <row r="17" spans="1:10" x14ac:dyDescent="0.25">
      <c r="A17" s="17" t="s">
        <v>2</v>
      </c>
      <c r="B17" s="14" t="s">
        <v>142</v>
      </c>
      <c r="C17" s="14" t="s">
        <v>28</v>
      </c>
      <c r="D17" s="14" t="s">
        <v>147</v>
      </c>
      <c r="E17" s="41"/>
      <c r="F17" s="41"/>
      <c r="G17" s="41">
        <v>64000</v>
      </c>
      <c r="H17" s="82" t="s">
        <v>31</v>
      </c>
      <c r="I17" s="84" t="s">
        <v>164</v>
      </c>
      <c r="J17" s="98" t="s">
        <v>184</v>
      </c>
    </row>
    <row r="18" spans="1:10" x14ac:dyDescent="0.25">
      <c r="A18" s="17"/>
      <c r="B18" s="14" t="s">
        <v>149</v>
      </c>
      <c r="C18" s="14" t="s">
        <v>2</v>
      </c>
      <c r="D18" s="14" t="s">
        <v>147</v>
      </c>
      <c r="E18" s="41"/>
      <c r="F18" s="100">
        <v>304.35000000000002</v>
      </c>
      <c r="G18" s="41">
        <f>G17-F18</f>
        <v>63695.65</v>
      </c>
      <c r="H18" s="82" t="s">
        <v>31</v>
      </c>
      <c r="I18" s="84"/>
      <c r="J18" s="98" t="s">
        <v>175</v>
      </c>
    </row>
    <row r="19" spans="1:10" x14ac:dyDescent="0.25">
      <c r="A19" s="22"/>
      <c r="B19" s="23"/>
      <c r="C19" s="23"/>
      <c r="D19" s="23"/>
      <c r="E19" s="57"/>
      <c r="F19" s="57"/>
      <c r="G19" s="57"/>
      <c r="H19" s="87" t="s">
        <v>31</v>
      </c>
      <c r="I19" s="84"/>
    </row>
    <row r="20" spans="1:10" x14ac:dyDescent="0.25">
      <c r="A20" s="14" t="s">
        <v>145</v>
      </c>
      <c r="B20" s="14" t="s">
        <v>142</v>
      </c>
      <c r="C20" s="14" t="s">
        <v>28</v>
      </c>
      <c r="D20" s="14" t="s">
        <v>147</v>
      </c>
      <c r="E20" s="41"/>
      <c r="F20" s="41"/>
      <c r="G20" s="41">
        <v>1200</v>
      </c>
      <c r="H20" s="82" t="s">
        <v>31</v>
      </c>
      <c r="I20" s="84" t="s">
        <v>164</v>
      </c>
    </row>
    <row r="21" spans="1:10" x14ac:dyDescent="0.25">
      <c r="A21" s="17"/>
      <c r="B21" s="14" t="s">
        <v>144</v>
      </c>
      <c r="C21" s="109" t="s">
        <v>146</v>
      </c>
      <c r="D21" s="109"/>
      <c r="E21" s="100">
        <v>52.47</v>
      </c>
      <c r="F21" s="41"/>
      <c r="G21" s="41">
        <f>G20+E21</f>
        <v>1252.47</v>
      </c>
      <c r="H21" s="82" t="s">
        <v>31</v>
      </c>
      <c r="I21" s="84"/>
    </row>
    <row r="22" spans="1:10" x14ac:dyDescent="0.25">
      <c r="A22" s="22"/>
      <c r="B22" s="23"/>
      <c r="C22" s="23"/>
      <c r="D22" s="23"/>
      <c r="E22" s="57"/>
      <c r="F22" s="57"/>
      <c r="G22" s="57">
        <f>G21+E22</f>
        <v>1252.47</v>
      </c>
      <c r="H22" s="87" t="s">
        <v>31</v>
      </c>
      <c r="I22" s="84"/>
    </row>
    <row r="23" spans="1:10" x14ac:dyDescent="0.25">
      <c r="A23" s="17" t="s">
        <v>1</v>
      </c>
      <c r="B23" s="14" t="s">
        <v>142</v>
      </c>
      <c r="C23" s="14" t="s">
        <v>28</v>
      </c>
      <c r="D23" s="14" t="s">
        <v>143</v>
      </c>
      <c r="E23" s="41"/>
      <c r="F23" s="41"/>
      <c r="G23" s="41">
        <v>130000</v>
      </c>
      <c r="H23" s="82" t="s">
        <v>31</v>
      </c>
      <c r="I23" s="84" t="s">
        <v>164</v>
      </c>
    </row>
    <row r="24" spans="1:10" x14ac:dyDescent="0.25">
      <c r="A24" s="17"/>
      <c r="B24" s="89" t="s">
        <v>142</v>
      </c>
      <c r="C24" s="109" t="s">
        <v>1</v>
      </c>
      <c r="D24" s="109" t="s">
        <v>143</v>
      </c>
      <c r="E24" s="100">
        <v>2173.91</v>
      </c>
      <c r="F24" s="41"/>
      <c r="G24" s="41">
        <f>G23+E24</f>
        <v>132173.91</v>
      </c>
      <c r="H24" s="82" t="s">
        <v>31</v>
      </c>
      <c r="I24" s="84"/>
    </row>
    <row r="25" spans="1:10" x14ac:dyDescent="0.25">
      <c r="A25" s="22"/>
      <c r="B25" s="23"/>
      <c r="C25" s="104" t="s">
        <v>1</v>
      </c>
      <c r="D25" s="104" t="s">
        <v>143</v>
      </c>
      <c r="E25" s="103">
        <v>2565.2199999999998</v>
      </c>
      <c r="F25" s="57"/>
      <c r="G25" s="57">
        <f>G24+E25</f>
        <v>134739.13</v>
      </c>
      <c r="H25" s="87" t="s">
        <v>31</v>
      </c>
      <c r="I25" s="84"/>
    </row>
    <row r="26" spans="1:10" x14ac:dyDescent="0.25">
      <c r="A26" s="17" t="s">
        <v>27</v>
      </c>
      <c r="B26" s="14" t="s">
        <v>142</v>
      </c>
      <c r="C26" s="14" t="s">
        <v>28</v>
      </c>
      <c r="D26" s="14" t="s">
        <v>102</v>
      </c>
      <c r="E26" s="41"/>
      <c r="F26" s="41"/>
      <c r="G26" s="41">
        <v>38000</v>
      </c>
      <c r="H26" s="82" t="s">
        <v>31</v>
      </c>
      <c r="I26" s="84" t="s">
        <v>164</v>
      </c>
    </row>
    <row r="27" spans="1:10" x14ac:dyDescent="0.25">
      <c r="A27" s="22"/>
      <c r="B27" s="23" t="s">
        <v>139</v>
      </c>
      <c r="C27" s="23" t="s">
        <v>27</v>
      </c>
      <c r="D27" s="23" t="s">
        <v>102</v>
      </c>
      <c r="E27" s="57">
        <v>240</v>
      </c>
      <c r="F27" s="57"/>
      <c r="G27" s="57">
        <f>G26-E27</f>
        <v>37760</v>
      </c>
      <c r="H27" s="87" t="s">
        <v>31</v>
      </c>
      <c r="I27" s="84"/>
      <c r="J27" s="98" t="s">
        <v>205</v>
      </c>
    </row>
    <row r="28" spans="1:10" x14ac:dyDescent="0.25">
      <c r="A28" s="17" t="s">
        <v>20</v>
      </c>
      <c r="B28" s="14" t="s">
        <v>142</v>
      </c>
      <c r="C28" s="14" t="s">
        <v>28</v>
      </c>
      <c r="D28" s="14"/>
      <c r="E28" s="41"/>
      <c r="F28" s="41"/>
      <c r="G28" s="41">
        <v>1000</v>
      </c>
      <c r="H28" s="82" t="s">
        <v>31</v>
      </c>
      <c r="I28" s="84" t="s">
        <v>164</v>
      </c>
    </row>
    <row r="29" spans="1:10" x14ac:dyDescent="0.25">
      <c r="A29" s="128"/>
      <c r="B29" s="14" t="s">
        <v>144</v>
      </c>
      <c r="C29" s="14" t="s">
        <v>20</v>
      </c>
      <c r="D29" s="14" t="s">
        <v>102</v>
      </c>
      <c r="E29" s="41">
        <v>130.43</v>
      </c>
      <c r="F29" s="41"/>
      <c r="G29" s="100">
        <f>G28-F29</f>
        <v>1000</v>
      </c>
      <c r="H29" s="82" t="s">
        <v>31</v>
      </c>
      <c r="I29" s="84"/>
      <c r="J29" s="98" t="s">
        <v>204</v>
      </c>
    </row>
    <row r="30" spans="1:10" x14ac:dyDescent="0.25">
      <c r="A30" s="22"/>
      <c r="B30" s="23"/>
      <c r="C30" s="23"/>
      <c r="D30" s="23"/>
      <c r="E30" s="57"/>
      <c r="F30" s="57"/>
      <c r="G30" s="57">
        <f>G29-F30</f>
        <v>1000</v>
      </c>
      <c r="H30" s="87" t="s">
        <v>31</v>
      </c>
      <c r="I30" s="84"/>
      <c r="J30" s="98"/>
    </row>
    <row r="31" spans="1:10" ht="15.75" x14ac:dyDescent="0.25">
      <c r="A31" s="49" t="s">
        <v>19</v>
      </c>
      <c r="B31" s="14" t="s">
        <v>142</v>
      </c>
      <c r="C31" s="14" t="s">
        <v>28</v>
      </c>
      <c r="D31" s="14" t="s">
        <v>102</v>
      </c>
      <c r="E31" s="41"/>
      <c r="F31" s="41"/>
      <c r="G31" s="41">
        <v>12000</v>
      </c>
      <c r="H31" s="82" t="s">
        <v>31</v>
      </c>
      <c r="I31" s="84" t="s">
        <v>164</v>
      </c>
    </row>
    <row r="32" spans="1:10" ht="15.75" x14ac:dyDescent="0.25">
      <c r="A32" s="91"/>
      <c r="B32" s="23" t="s">
        <v>149</v>
      </c>
      <c r="C32" s="23" t="s">
        <v>148</v>
      </c>
      <c r="D32" s="23" t="s">
        <v>102</v>
      </c>
      <c r="E32" s="57"/>
      <c r="F32" s="103">
        <v>300</v>
      </c>
      <c r="G32" s="57">
        <f>G31-F32</f>
        <v>11700</v>
      </c>
      <c r="H32" s="87" t="s">
        <v>5</v>
      </c>
      <c r="I32" s="84"/>
      <c r="J32" s="98" t="s">
        <v>176</v>
      </c>
    </row>
    <row r="33" spans="1:11" ht="15.75" x14ac:dyDescent="0.25">
      <c r="A33" s="49" t="s">
        <v>155</v>
      </c>
      <c r="B33" s="90"/>
      <c r="C33" s="14" t="s">
        <v>28</v>
      </c>
      <c r="D33" s="14"/>
      <c r="E33" s="41"/>
      <c r="F33" s="41"/>
      <c r="G33" s="41">
        <v>0</v>
      </c>
      <c r="H33" s="82"/>
      <c r="I33" s="84" t="s">
        <v>164</v>
      </c>
    </row>
    <row r="34" spans="1:11" ht="15.75" x14ac:dyDescent="0.25">
      <c r="A34" s="49"/>
      <c r="B34" s="109"/>
      <c r="C34" s="109" t="s">
        <v>151</v>
      </c>
      <c r="D34" s="109" t="s">
        <v>150</v>
      </c>
      <c r="E34" s="100">
        <v>1217.3900000000001</v>
      </c>
      <c r="F34" s="100"/>
      <c r="G34" s="41">
        <v>1217.3900000000001</v>
      </c>
      <c r="H34" s="82" t="s">
        <v>31</v>
      </c>
      <c r="I34" s="84"/>
    </row>
    <row r="35" spans="1:11" ht="15.75" x14ac:dyDescent="0.25">
      <c r="A35" s="91"/>
      <c r="B35" s="23"/>
      <c r="C35" s="23"/>
      <c r="D35" s="23"/>
      <c r="E35" s="57"/>
      <c r="F35" s="57"/>
      <c r="G35" s="57"/>
      <c r="H35" s="87" t="s">
        <v>31</v>
      </c>
      <c r="I35" s="84"/>
    </row>
    <row r="36" spans="1:11" ht="15.75" x14ac:dyDescent="0.25">
      <c r="A36" s="112" t="s">
        <v>17</v>
      </c>
      <c r="B36" s="14" t="s">
        <v>142</v>
      </c>
      <c r="C36" s="14" t="s">
        <v>28</v>
      </c>
      <c r="D36" s="14"/>
      <c r="E36" s="41"/>
      <c r="F36" s="41"/>
      <c r="G36" s="41">
        <v>20560</v>
      </c>
      <c r="H36" s="105" t="s">
        <v>31</v>
      </c>
      <c r="I36" s="127" t="s">
        <v>164</v>
      </c>
      <c r="J36" s="98"/>
    </row>
    <row r="37" spans="1:11" ht="16.5" customHeight="1" x14ac:dyDescent="0.25">
      <c r="A37" s="124"/>
      <c r="B37" s="14" t="s">
        <v>152</v>
      </c>
      <c r="C37" s="14" t="s">
        <v>153</v>
      </c>
      <c r="D37" s="14" t="s">
        <v>150</v>
      </c>
      <c r="E37" s="100">
        <v>1217.3900000000001</v>
      </c>
      <c r="F37" s="41"/>
      <c r="G37" s="41">
        <f>G36+E37</f>
        <v>21777.39</v>
      </c>
      <c r="H37" s="82" t="s">
        <v>31</v>
      </c>
      <c r="I37" s="84"/>
    </row>
    <row r="38" spans="1:11" s="77" customFormat="1" ht="15.75" x14ac:dyDescent="0.25">
      <c r="A38" s="125" t="s">
        <v>55</v>
      </c>
      <c r="B38" s="86">
        <v>43282</v>
      </c>
      <c r="C38" s="14" t="s">
        <v>28</v>
      </c>
      <c r="D38" s="14" t="s">
        <v>143</v>
      </c>
      <c r="E38" s="41"/>
      <c r="F38" s="41"/>
      <c r="G38" s="41">
        <v>1200</v>
      </c>
      <c r="H38" s="126" t="s">
        <v>31</v>
      </c>
      <c r="I38" s="127" t="s">
        <v>164</v>
      </c>
    </row>
    <row r="39" spans="1:11" ht="15.75" x14ac:dyDescent="0.25">
      <c r="A39" s="49"/>
      <c r="B39" s="123">
        <v>43304</v>
      </c>
      <c r="C39" s="23" t="s">
        <v>158</v>
      </c>
      <c r="D39" s="23" t="s">
        <v>143</v>
      </c>
      <c r="E39" s="103">
        <v>1200</v>
      </c>
      <c r="F39" s="57"/>
      <c r="G39" s="103">
        <f>G38+E39</f>
        <v>2400</v>
      </c>
      <c r="H39" s="87" t="s">
        <v>31</v>
      </c>
      <c r="I39" s="84"/>
      <c r="J39" s="1" t="s">
        <v>206</v>
      </c>
    </row>
    <row r="40" spans="1:11" ht="15.75" x14ac:dyDescent="0.25">
      <c r="A40" s="49" t="s">
        <v>132</v>
      </c>
      <c r="B40" s="86">
        <v>43282</v>
      </c>
      <c r="C40" s="14" t="s">
        <v>28</v>
      </c>
      <c r="D40" s="14" t="s">
        <v>102</v>
      </c>
      <c r="E40" s="41"/>
      <c r="F40" s="41"/>
      <c r="G40" s="41">
        <v>15000</v>
      </c>
      <c r="H40" s="82" t="s">
        <v>5</v>
      </c>
      <c r="I40" s="84" t="s">
        <v>164</v>
      </c>
    </row>
    <row r="41" spans="1:11" ht="15.75" x14ac:dyDescent="0.25">
      <c r="A41" s="91"/>
      <c r="B41" s="122">
        <v>43289</v>
      </c>
      <c r="C41" s="104" t="s">
        <v>132</v>
      </c>
      <c r="D41" s="104" t="s">
        <v>102</v>
      </c>
      <c r="E41" s="103">
        <v>1000</v>
      </c>
      <c r="F41" s="103"/>
      <c r="G41" s="57">
        <v>16000</v>
      </c>
      <c r="H41" s="87" t="s">
        <v>5</v>
      </c>
      <c r="I41" s="84"/>
      <c r="J41" s="98" t="s">
        <v>181</v>
      </c>
    </row>
    <row r="42" spans="1:11" ht="15.75" x14ac:dyDescent="0.25">
      <c r="A42" s="112" t="s">
        <v>17</v>
      </c>
      <c r="B42" s="86">
        <v>43284</v>
      </c>
      <c r="C42" s="14" t="s">
        <v>28</v>
      </c>
      <c r="D42" s="14" t="s">
        <v>143</v>
      </c>
      <c r="E42" s="41"/>
      <c r="F42" s="41"/>
      <c r="G42" s="110">
        <v>0</v>
      </c>
      <c r="H42" s="82" t="s">
        <v>31</v>
      </c>
      <c r="I42" s="84"/>
    </row>
    <row r="43" spans="1:11" ht="15.75" x14ac:dyDescent="0.25">
      <c r="A43" s="112"/>
      <c r="B43" s="121">
        <v>43311</v>
      </c>
      <c r="C43" s="109" t="s">
        <v>154</v>
      </c>
      <c r="D43" s="109" t="s">
        <v>143</v>
      </c>
      <c r="E43" s="100">
        <v>2562.2199999999998</v>
      </c>
      <c r="F43" s="41"/>
      <c r="G43" s="41">
        <f>G42+E43</f>
        <v>2562.2199999999998</v>
      </c>
      <c r="H43" s="82" t="s">
        <v>31</v>
      </c>
      <c r="I43" s="84"/>
    </row>
    <row r="44" spans="1:11" ht="15.75" x14ac:dyDescent="0.25">
      <c r="A44" s="113"/>
      <c r="B44" s="107"/>
      <c r="C44" s="107"/>
      <c r="D44" s="107"/>
      <c r="E44" s="108"/>
      <c r="F44" s="57"/>
      <c r="G44" s="57"/>
      <c r="H44" s="87" t="s">
        <v>31</v>
      </c>
      <c r="I44" s="84"/>
      <c r="J44" s="114"/>
      <c r="K44" s="98" t="s">
        <v>177</v>
      </c>
    </row>
    <row r="45" spans="1:11" ht="15.75" x14ac:dyDescent="0.25">
      <c r="A45" s="48" t="s">
        <v>73</v>
      </c>
      <c r="B45" s="120">
        <v>43282</v>
      </c>
      <c r="C45" s="16" t="s">
        <v>28</v>
      </c>
      <c r="D45" s="16" t="s">
        <v>143</v>
      </c>
      <c r="E45" s="60"/>
      <c r="F45" s="60"/>
      <c r="G45" s="60">
        <v>0</v>
      </c>
      <c r="H45" s="81" t="s">
        <v>5</v>
      </c>
      <c r="I45" s="84" t="s">
        <v>164</v>
      </c>
      <c r="K45" s="98" t="s">
        <v>180</v>
      </c>
    </row>
    <row r="46" spans="1:11" ht="15.75" x14ac:dyDescent="0.25">
      <c r="A46" s="49"/>
      <c r="B46" s="86">
        <v>43296</v>
      </c>
      <c r="C46" s="14" t="s">
        <v>73</v>
      </c>
      <c r="D46" s="14" t="s">
        <v>147</v>
      </c>
      <c r="E46" s="100">
        <v>57.39</v>
      </c>
      <c r="F46" s="41"/>
      <c r="G46" s="41">
        <v>57.39</v>
      </c>
      <c r="H46" s="82"/>
      <c r="I46" s="84"/>
      <c r="K46" s="98"/>
    </row>
    <row r="47" spans="1:11" ht="15.75" x14ac:dyDescent="0.25">
      <c r="A47" s="91"/>
      <c r="B47" s="123">
        <v>43301</v>
      </c>
      <c r="C47" s="23" t="s">
        <v>73</v>
      </c>
      <c r="D47" s="23" t="s">
        <v>143</v>
      </c>
      <c r="E47" s="103">
        <v>383.48</v>
      </c>
      <c r="F47" s="57"/>
      <c r="G47" s="57">
        <f>G46+E47</f>
        <v>440.87</v>
      </c>
      <c r="H47" s="87" t="s">
        <v>5</v>
      </c>
      <c r="I47" s="84"/>
    </row>
    <row r="48" spans="1:11" ht="15.75" x14ac:dyDescent="0.25">
      <c r="A48" s="48" t="s">
        <v>99</v>
      </c>
      <c r="B48" s="120">
        <v>43282</v>
      </c>
      <c r="C48" s="16" t="s">
        <v>28</v>
      </c>
      <c r="D48" s="16" t="s">
        <v>102</v>
      </c>
      <c r="E48" s="60"/>
      <c r="F48" s="60"/>
      <c r="G48" s="60">
        <v>0</v>
      </c>
      <c r="H48" s="81" t="s">
        <v>31</v>
      </c>
      <c r="I48" s="84" t="s">
        <v>164</v>
      </c>
      <c r="J48" s="98" t="s">
        <v>182</v>
      </c>
    </row>
    <row r="49" spans="1:10" ht="15.75" x14ac:dyDescent="0.25">
      <c r="A49" s="91"/>
      <c r="B49" s="23"/>
      <c r="C49" s="23" t="s">
        <v>99</v>
      </c>
      <c r="D49" s="23" t="s">
        <v>102</v>
      </c>
      <c r="E49" s="103">
        <v>893.48</v>
      </c>
      <c r="F49" s="57"/>
      <c r="G49" s="57">
        <v>893.48</v>
      </c>
      <c r="H49" s="87" t="s">
        <v>31</v>
      </c>
      <c r="I49" s="84"/>
      <c r="J49" s="98" t="s">
        <v>183</v>
      </c>
    </row>
    <row r="50" spans="1:10" ht="15.75" x14ac:dyDescent="0.25">
      <c r="A50" s="49"/>
      <c r="B50" s="14"/>
      <c r="C50" s="14"/>
      <c r="D50" s="14"/>
      <c r="E50" s="41"/>
      <c r="F50" s="41"/>
      <c r="G50" s="41"/>
      <c r="H50" s="82"/>
      <c r="I50" s="84"/>
    </row>
    <row r="51" spans="1:10" ht="15.75" x14ac:dyDescent="0.25">
      <c r="A51" s="49"/>
      <c r="B51" s="14"/>
      <c r="C51" s="14"/>
      <c r="D51" s="14"/>
      <c r="E51" s="41"/>
      <c r="F51" s="41"/>
      <c r="G51" s="41"/>
      <c r="H51" s="82"/>
      <c r="I51" s="84"/>
    </row>
    <row r="52" spans="1:10" ht="15.75" x14ac:dyDescent="0.25">
      <c r="A52" s="49"/>
      <c r="B52" s="14"/>
      <c r="C52" s="14"/>
      <c r="D52" s="14"/>
      <c r="E52" s="41"/>
      <c r="F52" s="41"/>
      <c r="G52" s="41"/>
      <c r="H52" s="82"/>
      <c r="I52" s="84"/>
    </row>
    <row r="53" spans="1:10" ht="15.75" x14ac:dyDescent="0.25">
      <c r="A53" s="49"/>
      <c r="B53" s="14"/>
      <c r="C53" s="14"/>
      <c r="D53" s="14"/>
      <c r="E53" s="41"/>
      <c r="F53" s="41"/>
      <c r="G53" s="41"/>
      <c r="H53" s="82"/>
      <c r="I53" s="84"/>
    </row>
    <row r="54" spans="1:10" ht="15.75" x14ac:dyDescent="0.25">
      <c r="A54" s="49"/>
      <c r="B54" s="14"/>
      <c r="C54" s="14"/>
      <c r="D54" s="14"/>
      <c r="E54" s="41"/>
      <c r="F54" s="41"/>
      <c r="G54" s="41"/>
      <c r="H54" s="82"/>
      <c r="I54" s="84"/>
    </row>
    <row r="55" spans="1:10" ht="15.75" x14ac:dyDescent="0.25">
      <c r="A55" s="49"/>
      <c r="B55" s="14"/>
      <c r="C55" s="14"/>
      <c r="D55" s="14"/>
      <c r="E55" s="41"/>
      <c r="F55" s="41"/>
      <c r="G55" s="41"/>
      <c r="H55" s="82"/>
      <c r="I55" s="84"/>
    </row>
    <row r="56" spans="1:10" ht="15.75" x14ac:dyDescent="0.25">
      <c r="A56" s="49"/>
      <c r="B56" s="14"/>
      <c r="C56" s="14"/>
      <c r="D56" s="14"/>
      <c r="E56" s="41"/>
      <c r="F56" s="41"/>
      <c r="G56" s="41"/>
      <c r="H56" s="82"/>
      <c r="I56" s="84"/>
    </row>
    <row r="57" spans="1:10" ht="15.75" x14ac:dyDescent="0.25">
      <c r="A57" s="49"/>
      <c r="B57" s="14"/>
      <c r="C57" s="14"/>
      <c r="D57" s="14"/>
      <c r="E57" s="41"/>
      <c r="F57" s="41"/>
      <c r="G57" s="41"/>
      <c r="H57" s="82"/>
      <c r="I57" s="84"/>
    </row>
    <row r="58" spans="1:10" ht="15.75" x14ac:dyDescent="0.25">
      <c r="A58" s="49"/>
      <c r="B58" s="14"/>
      <c r="C58" s="14"/>
      <c r="D58" s="14"/>
      <c r="E58" s="41"/>
      <c r="F58" s="41"/>
      <c r="G58" s="41"/>
      <c r="H58" s="82"/>
      <c r="I58" s="84"/>
    </row>
    <row r="59" spans="1:10" ht="15.75" x14ac:dyDescent="0.25">
      <c r="A59" s="49"/>
      <c r="B59" s="14"/>
      <c r="C59" s="14"/>
      <c r="D59" s="14"/>
      <c r="E59" s="41"/>
      <c r="F59" s="41"/>
      <c r="G59" s="41"/>
      <c r="H59" s="82"/>
      <c r="I59" s="84"/>
    </row>
    <row r="60" spans="1:10" ht="15.75" x14ac:dyDescent="0.25">
      <c r="A60" s="49"/>
      <c r="B60" s="14"/>
      <c r="C60" s="14"/>
      <c r="D60" s="14"/>
      <c r="E60" s="41"/>
      <c r="F60" s="41"/>
      <c r="G60" s="41"/>
      <c r="H60" s="82"/>
      <c r="I60" s="84"/>
    </row>
    <row r="61" spans="1:10" ht="15.75" x14ac:dyDescent="0.25">
      <c r="A61" s="49"/>
      <c r="B61" s="14"/>
      <c r="C61" s="14"/>
      <c r="D61" s="14"/>
      <c r="E61" s="41"/>
      <c r="F61" s="41"/>
      <c r="G61" s="41"/>
      <c r="H61" s="82"/>
      <c r="I61" s="84"/>
    </row>
    <row r="62" spans="1:10" ht="15.75" x14ac:dyDescent="0.25">
      <c r="A62" s="49"/>
      <c r="B62" s="14"/>
      <c r="C62" s="14"/>
      <c r="D62" s="14"/>
      <c r="E62" s="41"/>
      <c r="F62" s="41"/>
      <c r="G62" s="41"/>
      <c r="H62" s="82"/>
      <c r="I62" s="84"/>
    </row>
    <row r="63" spans="1:10" ht="15.75" x14ac:dyDescent="0.25">
      <c r="A63" s="49"/>
      <c r="B63" s="14"/>
      <c r="C63" s="14"/>
      <c r="D63" s="14"/>
      <c r="E63" s="41"/>
      <c r="F63" s="41"/>
      <c r="G63" s="41"/>
      <c r="H63" s="82"/>
      <c r="I63" s="84"/>
    </row>
    <row r="64" spans="1:10" x14ac:dyDescent="0.25">
      <c r="A64" s="17"/>
      <c r="B64" s="14"/>
      <c r="C64" s="14"/>
      <c r="D64" s="14"/>
      <c r="E64" s="41"/>
      <c r="F64" s="41"/>
      <c r="G64" s="41"/>
      <c r="H64" s="82"/>
      <c r="I64" s="84"/>
    </row>
    <row r="65" spans="1:9" x14ac:dyDescent="0.25">
      <c r="A65" s="17"/>
      <c r="B65" s="14"/>
      <c r="C65" s="14"/>
      <c r="D65" s="14"/>
      <c r="E65" s="41"/>
      <c r="F65" s="41"/>
      <c r="G65" s="41"/>
      <c r="H65" s="82"/>
      <c r="I65" s="84"/>
    </row>
    <row r="66" spans="1:9" ht="15.75" x14ac:dyDescent="0.25">
      <c r="A66" s="49"/>
      <c r="B66" s="14"/>
      <c r="C66" s="14"/>
      <c r="D66" s="14"/>
      <c r="E66" s="41"/>
      <c r="F66" s="41"/>
      <c r="G66" s="41"/>
      <c r="H66" s="82"/>
      <c r="I66" s="84"/>
    </row>
    <row r="67" spans="1:9" ht="15.75" x14ac:dyDescent="0.25">
      <c r="A67" s="49"/>
      <c r="B67" s="14"/>
      <c r="C67" s="14"/>
      <c r="D67" s="14"/>
      <c r="E67" s="41"/>
      <c r="F67" s="41"/>
      <c r="G67" s="41"/>
      <c r="H67" s="82"/>
      <c r="I67" s="84"/>
    </row>
    <row r="68" spans="1:9" x14ac:dyDescent="0.25">
      <c r="A68" s="17"/>
      <c r="B68" s="14"/>
      <c r="C68" s="14"/>
      <c r="D68" s="14"/>
      <c r="E68" s="41"/>
      <c r="F68" s="41"/>
      <c r="G68" s="41"/>
      <c r="H68" s="82"/>
      <c r="I68" s="84"/>
    </row>
    <row r="69" spans="1:9" x14ac:dyDescent="0.25">
      <c r="A69" s="17"/>
      <c r="B69" s="14"/>
      <c r="C69" s="14"/>
      <c r="D69" s="14"/>
      <c r="E69" s="41"/>
      <c r="F69" s="41"/>
      <c r="G69" s="41"/>
      <c r="H69" s="82"/>
      <c r="I69" s="84"/>
    </row>
    <row r="70" spans="1:9" x14ac:dyDescent="0.25">
      <c r="A70" s="17"/>
      <c r="B70" s="14"/>
      <c r="C70" s="14"/>
      <c r="D70" s="14"/>
      <c r="E70" s="41"/>
      <c r="F70" s="41"/>
      <c r="G70" s="41"/>
      <c r="H70" s="82"/>
      <c r="I70" s="84"/>
    </row>
    <row r="71" spans="1:9" x14ac:dyDescent="0.25">
      <c r="A71" s="17"/>
      <c r="B71" s="14"/>
      <c r="C71" s="14"/>
      <c r="D71" s="14"/>
      <c r="E71" s="41"/>
      <c r="F71" s="41"/>
      <c r="G71" s="41"/>
      <c r="H71" s="82"/>
      <c r="I71" s="84"/>
    </row>
    <row r="72" spans="1:9" x14ac:dyDescent="0.25">
      <c r="A72" s="17"/>
      <c r="B72" s="14"/>
      <c r="C72" s="14"/>
      <c r="D72" s="14"/>
      <c r="E72" s="41"/>
      <c r="F72" s="41"/>
      <c r="G72" s="41"/>
      <c r="H72" s="82"/>
      <c r="I72" s="84"/>
    </row>
    <row r="73" spans="1:9" x14ac:dyDescent="0.25">
      <c r="A73" s="17"/>
      <c r="B73" s="14"/>
      <c r="C73" s="14"/>
      <c r="D73" s="14"/>
      <c r="E73" s="41"/>
      <c r="F73" s="41"/>
      <c r="G73" s="41"/>
      <c r="H73" s="82"/>
      <c r="I73" s="84"/>
    </row>
    <row r="74" spans="1:9" x14ac:dyDescent="0.25">
      <c r="A74" s="17"/>
      <c r="B74" s="14"/>
      <c r="C74" s="14"/>
      <c r="D74" s="14"/>
      <c r="E74" s="41"/>
      <c r="F74" s="41"/>
      <c r="G74" s="41"/>
      <c r="H74" s="82"/>
      <c r="I74" s="84"/>
    </row>
    <row r="75" spans="1:9" x14ac:dyDescent="0.25">
      <c r="A75" s="17"/>
      <c r="B75" s="14"/>
      <c r="C75" s="14"/>
      <c r="D75" s="14"/>
      <c r="E75" s="41"/>
      <c r="F75" s="41"/>
      <c r="G75" s="41"/>
      <c r="H75" s="82"/>
      <c r="I75" s="84"/>
    </row>
    <row r="76" spans="1:9" x14ac:dyDescent="0.25">
      <c r="A76" s="17"/>
      <c r="B76" s="14"/>
      <c r="C76" s="14"/>
      <c r="D76" s="14"/>
      <c r="E76" s="41"/>
      <c r="F76" s="41"/>
      <c r="G76" s="41"/>
      <c r="H76" s="82"/>
      <c r="I76" s="84"/>
    </row>
    <row r="77" spans="1:9" x14ac:dyDescent="0.25">
      <c r="A77" s="17"/>
      <c r="B77" s="14"/>
      <c r="C77" s="14"/>
      <c r="D77" s="14"/>
      <c r="E77" s="41"/>
      <c r="F77" s="41"/>
      <c r="G77" s="41"/>
      <c r="H77" s="82"/>
      <c r="I77" s="84"/>
    </row>
    <row r="78" spans="1:9" x14ac:dyDescent="0.25">
      <c r="A78" s="17"/>
      <c r="B78" s="14"/>
      <c r="C78" s="14"/>
      <c r="D78" s="14"/>
      <c r="E78" s="41"/>
      <c r="F78" s="41"/>
      <c r="G78" s="41"/>
      <c r="H78" s="82"/>
      <c r="I78" s="84"/>
    </row>
    <row r="79" spans="1:9" x14ac:dyDescent="0.25">
      <c r="A79" s="17"/>
      <c r="B79" s="14"/>
      <c r="C79" s="14"/>
      <c r="D79" s="14"/>
      <c r="E79" s="41"/>
      <c r="F79" s="41"/>
      <c r="G79" s="41"/>
      <c r="H79" s="82"/>
      <c r="I79" s="84"/>
    </row>
    <row r="80" spans="1:9" x14ac:dyDescent="0.25">
      <c r="A80" s="17"/>
      <c r="B80" s="14"/>
      <c r="C80" s="14"/>
      <c r="D80" s="14"/>
      <c r="E80" s="41"/>
      <c r="F80" s="41"/>
      <c r="G80" s="41"/>
      <c r="H80" s="82"/>
      <c r="I80" s="84"/>
    </row>
    <row r="81" spans="1:9" x14ac:dyDescent="0.25">
      <c r="A81" s="17"/>
      <c r="B81" s="14"/>
      <c r="C81" s="14"/>
      <c r="D81" s="14"/>
      <c r="E81" s="41"/>
      <c r="F81" s="41"/>
      <c r="G81" s="41"/>
      <c r="H81" s="82"/>
      <c r="I81" s="84"/>
    </row>
    <row r="82" spans="1:9" x14ac:dyDescent="0.25">
      <c r="A82" s="17"/>
      <c r="B82" s="14"/>
      <c r="C82" s="14"/>
      <c r="D82" s="14"/>
      <c r="E82" s="41"/>
      <c r="F82" s="41"/>
      <c r="G82" s="41"/>
      <c r="H82" s="82"/>
      <c r="I82" s="84"/>
    </row>
    <row r="83" spans="1:9" x14ac:dyDescent="0.25">
      <c r="A83" s="17"/>
      <c r="B83" s="14"/>
      <c r="C83" s="14"/>
      <c r="D83" s="14"/>
      <c r="E83" s="41"/>
      <c r="F83" s="41"/>
      <c r="G83" s="41"/>
      <c r="H83" s="82"/>
      <c r="I83" s="84"/>
    </row>
    <row r="84" spans="1:9" x14ac:dyDescent="0.25">
      <c r="A84" s="17"/>
      <c r="B84" s="14"/>
      <c r="C84" s="14"/>
      <c r="D84" s="14"/>
      <c r="E84" s="41"/>
      <c r="F84" s="41"/>
      <c r="G84" s="41"/>
      <c r="H84" s="82"/>
      <c r="I84" s="84"/>
    </row>
    <row r="85" spans="1:9" x14ac:dyDescent="0.25">
      <c r="A85" s="17"/>
      <c r="B85" s="14"/>
      <c r="C85" s="14"/>
      <c r="D85" s="14"/>
      <c r="E85" s="41"/>
      <c r="F85" s="41"/>
      <c r="G85" s="41"/>
      <c r="H85" s="82"/>
      <c r="I85" s="84"/>
    </row>
    <row r="86" spans="1:9" x14ac:dyDescent="0.25">
      <c r="A86" s="17"/>
      <c r="B86" s="14"/>
      <c r="C86" s="14"/>
      <c r="D86" s="14"/>
      <c r="E86" s="41"/>
      <c r="F86" s="41"/>
      <c r="G86" s="41"/>
      <c r="H86" s="82"/>
      <c r="I86" s="84"/>
    </row>
    <row r="87" spans="1:9" x14ac:dyDescent="0.25">
      <c r="A87" s="17"/>
      <c r="B87" s="14"/>
      <c r="C87" s="14"/>
      <c r="D87" s="14"/>
      <c r="E87" s="41"/>
      <c r="F87" s="41"/>
      <c r="G87" s="41"/>
      <c r="H87" s="82"/>
      <c r="I87" s="84"/>
    </row>
    <row r="88" spans="1:9" x14ac:dyDescent="0.25">
      <c r="A88" s="17"/>
      <c r="B88" s="14"/>
      <c r="C88" s="14"/>
      <c r="D88" s="14"/>
      <c r="E88" s="41"/>
      <c r="F88" s="41"/>
      <c r="G88" s="41"/>
      <c r="H88" s="82"/>
      <c r="I88" s="84"/>
    </row>
    <row r="89" spans="1:9" x14ac:dyDescent="0.25">
      <c r="A89" s="17"/>
      <c r="B89" s="14"/>
      <c r="C89" s="14"/>
      <c r="D89" s="14"/>
      <c r="E89" s="41"/>
      <c r="F89" s="41"/>
      <c r="G89" s="41"/>
      <c r="H89" s="82"/>
      <c r="I89" s="84"/>
    </row>
    <row r="90" spans="1:9" x14ac:dyDescent="0.25">
      <c r="A90" s="17"/>
      <c r="B90" s="14"/>
      <c r="C90" s="14"/>
      <c r="D90" s="14"/>
      <c r="E90" s="41"/>
      <c r="F90" s="41"/>
      <c r="G90" s="41"/>
      <c r="H90" s="82"/>
      <c r="I90" s="84"/>
    </row>
    <row r="91" spans="1:9" x14ac:dyDescent="0.25">
      <c r="A91" s="17"/>
      <c r="B91" s="14"/>
      <c r="C91" s="14"/>
      <c r="D91" s="14"/>
      <c r="E91" s="41"/>
      <c r="F91" s="41"/>
      <c r="G91" s="41"/>
      <c r="H91" s="82"/>
      <c r="I91" s="84"/>
    </row>
    <row r="92" spans="1:9" x14ac:dyDescent="0.25">
      <c r="A92" s="17"/>
      <c r="B92" s="14"/>
      <c r="C92" s="14"/>
      <c r="D92" s="14"/>
      <c r="E92" s="41"/>
      <c r="F92" s="41"/>
      <c r="G92" s="41"/>
      <c r="H92" s="82"/>
      <c r="I92" s="84"/>
    </row>
    <row r="93" spans="1:9" x14ac:dyDescent="0.25">
      <c r="A93" s="17"/>
      <c r="B93" s="14"/>
      <c r="C93" s="14"/>
      <c r="D93" s="14"/>
      <c r="E93" s="41"/>
      <c r="F93" s="41"/>
      <c r="G93" s="41"/>
      <c r="H93" s="82"/>
      <c r="I93" s="84"/>
    </row>
    <row r="94" spans="1:9" x14ac:dyDescent="0.25">
      <c r="A94" s="17"/>
      <c r="B94" s="14"/>
      <c r="C94" s="14"/>
      <c r="D94" s="14"/>
      <c r="E94" s="41"/>
      <c r="F94" s="41"/>
      <c r="G94" s="41"/>
      <c r="H94" s="82"/>
      <c r="I94" s="84"/>
    </row>
    <row r="95" spans="1:9" x14ac:dyDescent="0.25">
      <c r="A95" s="17"/>
      <c r="B95" s="14"/>
      <c r="C95" s="14"/>
      <c r="D95" s="14"/>
      <c r="E95" s="41"/>
      <c r="F95" s="41"/>
      <c r="G95" s="41"/>
      <c r="H95" s="82"/>
      <c r="I95" s="84"/>
    </row>
    <row r="96" spans="1:9" x14ac:dyDescent="0.25">
      <c r="A96" s="17"/>
      <c r="B96" s="14"/>
      <c r="C96" s="14"/>
      <c r="D96" s="14"/>
      <c r="E96" s="41"/>
      <c r="F96" s="41"/>
      <c r="G96" s="41"/>
      <c r="H96" s="82"/>
      <c r="I96" s="84"/>
    </row>
    <row r="97" spans="1:9" x14ac:dyDescent="0.25">
      <c r="A97" s="17"/>
      <c r="B97" s="14"/>
      <c r="C97" s="14"/>
      <c r="D97" s="14"/>
      <c r="E97" s="41"/>
      <c r="F97" s="41"/>
      <c r="G97" s="41"/>
      <c r="H97" s="82"/>
      <c r="I97" s="84"/>
    </row>
    <row r="98" spans="1:9" x14ac:dyDescent="0.25">
      <c r="A98" s="17"/>
      <c r="B98" s="14"/>
      <c r="C98" s="14"/>
      <c r="D98" s="14"/>
      <c r="E98" s="41"/>
      <c r="F98" s="41"/>
      <c r="G98" s="41"/>
      <c r="H98" s="82"/>
      <c r="I98" s="84"/>
    </row>
    <row r="99" spans="1:9" x14ac:dyDescent="0.25">
      <c r="A99" s="17"/>
      <c r="B99" s="14"/>
      <c r="C99" s="14"/>
      <c r="D99" s="14"/>
      <c r="E99" s="41"/>
      <c r="F99" s="41"/>
      <c r="G99" s="41"/>
      <c r="H99" s="82"/>
      <c r="I99" s="84"/>
    </row>
    <row r="100" spans="1:9" x14ac:dyDescent="0.25">
      <c r="A100" s="17"/>
      <c r="B100" s="14"/>
      <c r="C100" s="14"/>
      <c r="D100" s="14"/>
      <c r="E100" s="41"/>
      <c r="F100" s="41"/>
      <c r="G100" s="41"/>
      <c r="H100" s="82"/>
      <c r="I100" s="84"/>
    </row>
  </sheetData>
  <mergeCells count="2">
    <mergeCell ref="A2:F3"/>
    <mergeCell ref="K4:M4"/>
  </mergeCells>
  <pageMargins left="0.70866141732283472" right="0.70866141732283472" top="0.74803149606299213" bottom="0.74803149606299213" header="0.31496062992125984" footer="0.31496062992125984"/>
  <pageSetup paperSize="9" scale="59" fitToHeight="3" orientation="portrait" r:id="rId1"/>
  <headerFooter>
    <oddFooter>&amp;R© The Career Academy</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7"/>
  <sheetViews>
    <sheetView showGridLines="0" showZeros="0" workbookViewId="0"/>
  </sheetViews>
  <sheetFormatPr defaultRowHeight="15" x14ac:dyDescent="0.25"/>
  <cols>
    <col min="1" max="1" width="30.7109375" style="6" customWidth="1"/>
    <col min="2" max="3" width="12.5703125" style="6" customWidth="1"/>
    <col min="4" max="4" width="9.140625" style="6"/>
    <col min="5" max="8" width="10.7109375" style="6" bestFit="1" customWidth="1"/>
    <col min="9" max="16384" width="9.140625" style="6"/>
  </cols>
  <sheetData>
    <row r="1" spans="1:8" ht="15.75" x14ac:dyDescent="0.25">
      <c r="A1" s="13" t="s">
        <v>13</v>
      </c>
      <c r="B1" s="1"/>
      <c r="C1" s="1"/>
    </row>
    <row r="2" spans="1:8" ht="15.75" x14ac:dyDescent="0.25">
      <c r="A2" s="277" t="s">
        <v>123</v>
      </c>
      <c r="B2" s="277"/>
      <c r="C2" s="277"/>
    </row>
    <row r="3" spans="1:8" ht="15.75" customHeight="1" x14ac:dyDescent="0.25">
      <c r="B3" s="1"/>
      <c r="C3" s="1"/>
    </row>
    <row r="4" spans="1:8" ht="26.25" x14ac:dyDescent="0.4">
      <c r="A4" s="12" t="s">
        <v>114</v>
      </c>
    </row>
    <row r="5" spans="1:8" ht="17.25" customHeight="1" x14ac:dyDescent="0.25">
      <c r="A5" s="150"/>
    </row>
    <row r="6" spans="1:8" ht="15.75" customHeight="1" x14ac:dyDescent="0.25">
      <c r="A6" s="300" t="s">
        <v>40</v>
      </c>
      <c r="B6" s="301"/>
      <c r="C6" s="302"/>
      <c r="D6" s="5"/>
      <c r="E6" s="298" t="s">
        <v>57</v>
      </c>
      <c r="F6" s="299"/>
      <c r="G6" s="298" t="s">
        <v>208</v>
      </c>
      <c r="H6" s="299"/>
    </row>
    <row r="7" spans="1:8" ht="15.75" x14ac:dyDescent="0.25">
      <c r="A7" s="334" t="s">
        <v>39</v>
      </c>
      <c r="B7" s="335"/>
      <c r="C7" s="336"/>
      <c r="D7" s="5"/>
      <c r="E7" s="195"/>
      <c r="F7" s="196"/>
      <c r="G7" s="246"/>
      <c r="H7" s="196"/>
    </row>
    <row r="8" spans="1:8" ht="15.75" x14ac:dyDescent="0.25">
      <c r="A8" s="337" t="s">
        <v>214</v>
      </c>
      <c r="B8" s="338"/>
      <c r="C8" s="339"/>
      <c r="D8" s="5"/>
      <c r="E8" s="247"/>
      <c r="F8" s="249"/>
      <c r="G8" s="248"/>
      <c r="H8" s="249"/>
    </row>
    <row r="9" spans="1:8" ht="15.75" x14ac:dyDescent="0.25">
      <c r="A9" s="197" t="s">
        <v>30</v>
      </c>
      <c r="B9" s="207" t="s">
        <v>31</v>
      </c>
      <c r="C9" s="207" t="s">
        <v>5</v>
      </c>
      <c r="D9" s="5"/>
      <c r="E9" s="245" t="s">
        <v>31</v>
      </c>
      <c r="F9" s="245" t="s">
        <v>5</v>
      </c>
      <c r="G9" s="245" t="s">
        <v>31</v>
      </c>
      <c r="H9" s="245" t="s">
        <v>5</v>
      </c>
    </row>
    <row r="10" spans="1:8" ht="15.75" x14ac:dyDescent="0.25">
      <c r="A10" s="213" t="s">
        <v>33</v>
      </c>
      <c r="B10" s="187"/>
      <c r="C10" s="188">
        <v>6008.26</v>
      </c>
      <c r="E10" s="189"/>
      <c r="F10" s="189"/>
      <c r="G10" s="189"/>
      <c r="H10" s="190">
        <v>6008.26</v>
      </c>
    </row>
    <row r="11" spans="1:8" ht="31.5" x14ac:dyDescent="0.25">
      <c r="A11" s="214" t="s">
        <v>52</v>
      </c>
      <c r="B11" s="187"/>
      <c r="C11" s="188">
        <v>20000</v>
      </c>
      <c r="E11" s="191"/>
      <c r="F11" s="191"/>
      <c r="G11" s="191"/>
      <c r="H11" s="192">
        <v>20000</v>
      </c>
    </row>
    <row r="12" spans="1:8" ht="15.75" x14ac:dyDescent="0.25">
      <c r="A12" s="214" t="s">
        <v>16</v>
      </c>
      <c r="B12" s="188">
        <v>5000</v>
      </c>
      <c r="C12" s="187"/>
      <c r="E12" s="192">
        <v>5000</v>
      </c>
      <c r="F12" s="191"/>
      <c r="G12" s="191"/>
      <c r="H12" s="191"/>
    </row>
    <row r="13" spans="1:8" ht="15.75" x14ac:dyDescent="0.25">
      <c r="A13" s="214" t="s">
        <v>17</v>
      </c>
      <c r="B13" s="188">
        <v>24130</v>
      </c>
      <c r="C13" s="187"/>
      <c r="E13" s="191"/>
      <c r="F13" s="191"/>
      <c r="G13" s="192">
        <v>24130</v>
      </c>
      <c r="H13" s="191"/>
    </row>
    <row r="14" spans="1:8" ht="15.75" x14ac:dyDescent="0.25">
      <c r="A14" s="214" t="s">
        <v>18</v>
      </c>
      <c r="B14" s="187"/>
      <c r="C14" s="188">
        <v>85000</v>
      </c>
      <c r="E14" s="191"/>
      <c r="F14" s="191"/>
      <c r="G14" s="191"/>
      <c r="H14" s="192">
        <v>85000</v>
      </c>
    </row>
    <row r="15" spans="1:8" ht="15.75" x14ac:dyDescent="0.25">
      <c r="A15" s="214" t="s">
        <v>50</v>
      </c>
      <c r="B15" s="188">
        <v>1340</v>
      </c>
      <c r="C15" s="187"/>
      <c r="E15" s="192">
        <v>1340</v>
      </c>
      <c r="F15" s="191"/>
      <c r="G15" s="191"/>
      <c r="H15" s="191"/>
    </row>
    <row r="16" spans="1:8" ht="15.75" x14ac:dyDescent="0.25">
      <c r="A16" s="214" t="s">
        <v>19</v>
      </c>
      <c r="B16" s="188">
        <v>12300</v>
      </c>
      <c r="C16" s="187"/>
      <c r="E16" s="191"/>
      <c r="F16" s="191"/>
      <c r="G16" s="192">
        <v>12300</v>
      </c>
      <c r="H16" s="191"/>
    </row>
    <row r="17" spans="1:8" ht="15.75" x14ac:dyDescent="0.25">
      <c r="A17" s="214" t="s">
        <v>20</v>
      </c>
      <c r="B17" s="188">
        <v>1000</v>
      </c>
      <c r="C17" s="187"/>
      <c r="E17" s="192">
        <v>1000</v>
      </c>
      <c r="F17" s="191"/>
      <c r="G17" s="191"/>
      <c r="H17" s="191"/>
    </row>
    <row r="18" spans="1:8" ht="15.75" x14ac:dyDescent="0.25">
      <c r="A18" s="214" t="s">
        <v>21</v>
      </c>
      <c r="B18" s="188">
        <v>106130.43478260869</v>
      </c>
      <c r="C18" s="187"/>
      <c r="E18" s="191"/>
      <c r="F18" s="191"/>
      <c r="G18" s="192">
        <v>106130.43478260869</v>
      </c>
      <c r="H18" s="191"/>
    </row>
    <row r="19" spans="1:8" ht="15.75" x14ac:dyDescent="0.25">
      <c r="A19" s="214" t="s">
        <v>55</v>
      </c>
      <c r="B19" s="188"/>
      <c r="C19" s="188">
        <v>667.83347826087004</v>
      </c>
      <c r="E19" s="191"/>
      <c r="F19" s="191"/>
      <c r="G19" s="192">
        <v>0</v>
      </c>
      <c r="H19" s="192">
        <v>667.83347826087004</v>
      </c>
    </row>
    <row r="20" spans="1:8" ht="15.75" x14ac:dyDescent="0.25">
      <c r="A20" s="214" t="s">
        <v>22</v>
      </c>
      <c r="B20" s="188">
        <v>300</v>
      </c>
      <c r="C20" s="187"/>
      <c r="E20" s="192">
        <v>300</v>
      </c>
      <c r="F20" s="191"/>
      <c r="G20" s="191"/>
      <c r="H20" s="191"/>
    </row>
    <row r="21" spans="1:8" ht="15.75" x14ac:dyDescent="0.25">
      <c r="A21" s="214" t="s">
        <v>47</v>
      </c>
      <c r="B21" s="188">
        <v>1800</v>
      </c>
      <c r="C21" s="187"/>
      <c r="E21" s="192">
        <v>1800</v>
      </c>
      <c r="F21" s="191"/>
      <c r="G21" s="191"/>
      <c r="H21" s="191"/>
    </row>
    <row r="22" spans="1:8" ht="15.75" x14ac:dyDescent="0.25">
      <c r="A22" s="214" t="s">
        <v>46</v>
      </c>
      <c r="B22" s="187"/>
      <c r="C22" s="188">
        <v>260</v>
      </c>
      <c r="E22" s="191"/>
      <c r="F22" s="192">
        <v>260</v>
      </c>
      <c r="G22" s="191"/>
      <c r="H22" s="191"/>
    </row>
    <row r="23" spans="1:8" ht="15.75" x14ac:dyDescent="0.25">
      <c r="A23" s="214" t="s">
        <v>69</v>
      </c>
      <c r="B23" s="188">
        <v>500</v>
      </c>
      <c r="C23" s="187"/>
      <c r="E23" s="191"/>
      <c r="F23" s="191"/>
      <c r="G23" s="192">
        <v>500</v>
      </c>
      <c r="H23" s="191"/>
    </row>
    <row r="24" spans="1:8" ht="15.75" x14ac:dyDescent="0.25">
      <c r="A24" s="214" t="s">
        <v>24</v>
      </c>
      <c r="B24" s="187"/>
      <c r="C24" s="188">
        <v>15000</v>
      </c>
      <c r="E24" s="191"/>
      <c r="F24" s="191"/>
      <c r="G24" s="191"/>
      <c r="H24" s="192">
        <v>15000</v>
      </c>
    </row>
    <row r="25" spans="1:8" ht="15.75" x14ac:dyDescent="0.25">
      <c r="A25" s="214" t="s">
        <v>49</v>
      </c>
      <c r="B25" s="188">
        <v>200</v>
      </c>
      <c r="C25" s="187"/>
      <c r="E25" s="192">
        <v>200</v>
      </c>
      <c r="F25" s="191"/>
      <c r="G25" s="191"/>
      <c r="H25" s="191"/>
    </row>
    <row r="26" spans="1:8" ht="15.75" x14ac:dyDescent="0.25">
      <c r="A26" s="214" t="s">
        <v>2</v>
      </c>
      <c r="B26" s="188">
        <v>64304.35</v>
      </c>
      <c r="C26" s="187"/>
      <c r="E26" s="192">
        <v>64304.35</v>
      </c>
      <c r="F26" s="191"/>
      <c r="G26" s="191"/>
      <c r="H26" s="191"/>
    </row>
    <row r="27" spans="1:8" ht="15.75" x14ac:dyDescent="0.25">
      <c r="A27" s="214" t="s">
        <v>25</v>
      </c>
      <c r="B27" s="187"/>
      <c r="C27" s="188">
        <v>1252.17</v>
      </c>
      <c r="E27" s="191"/>
      <c r="F27" s="192">
        <v>1252.17</v>
      </c>
      <c r="G27" s="191"/>
      <c r="H27" s="191"/>
    </row>
    <row r="28" spans="1:8" ht="15.75" x14ac:dyDescent="0.25">
      <c r="A28" s="214" t="s">
        <v>26</v>
      </c>
      <c r="B28" s="188">
        <v>7500</v>
      </c>
      <c r="C28" s="187"/>
      <c r="E28" s="192">
        <v>7500</v>
      </c>
      <c r="F28" s="191"/>
      <c r="G28" s="191"/>
      <c r="H28" s="191"/>
    </row>
    <row r="29" spans="1:8" ht="15.75" x14ac:dyDescent="0.25">
      <c r="A29" s="214" t="s">
        <v>1</v>
      </c>
      <c r="B29" s="187"/>
      <c r="C29" s="188">
        <v>135956.52043478264</v>
      </c>
      <c r="E29" s="191"/>
      <c r="F29" s="192">
        <v>135956.52043478264</v>
      </c>
      <c r="G29" s="191"/>
      <c r="H29" s="191"/>
    </row>
    <row r="30" spans="1:8" ht="15.75" x14ac:dyDescent="0.25">
      <c r="A30" s="214" t="s">
        <v>27</v>
      </c>
      <c r="B30" s="188">
        <v>38240</v>
      </c>
      <c r="C30" s="187"/>
      <c r="E30" s="192">
        <v>38240</v>
      </c>
      <c r="F30" s="191"/>
      <c r="G30" s="191"/>
      <c r="H30" s="191"/>
    </row>
    <row r="31" spans="1:8" ht="15.75" x14ac:dyDescent="0.25">
      <c r="A31" s="214" t="s">
        <v>209</v>
      </c>
      <c r="B31" s="188">
        <v>1400</v>
      </c>
      <c r="C31" s="187"/>
      <c r="E31" s="191"/>
      <c r="F31" s="191"/>
      <c r="G31" s="192">
        <v>1400</v>
      </c>
      <c r="H31" s="191"/>
    </row>
    <row r="32" spans="1:8" ht="15.75" x14ac:dyDescent="0.25">
      <c r="A32" s="214" t="s">
        <v>215</v>
      </c>
      <c r="B32" s="191"/>
      <c r="C32" s="191"/>
      <c r="E32" s="192">
        <v>17784.340434782644</v>
      </c>
      <c r="F32" s="191"/>
      <c r="G32" s="191"/>
      <c r="H32" s="191"/>
    </row>
    <row r="33" spans="1:8" ht="15.75" x14ac:dyDescent="0.25">
      <c r="A33" s="214" t="s">
        <v>216</v>
      </c>
      <c r="B33" s="191"/>
      <c r="C33" s="191"/>
      <c r="E33" s="209"/>
      <c r="F33" s="193"/>
      <c r="G33" s="193"/>
      <c r="H33" s="209">
        <f>E32</f>
        <v>17784.340434782644</v>
      </c>
    </row>
    <row r="34" spans="1:8" ht="16.5" thickBot="1" x14ac:dyDescent="0.3">
      <c r="A34" s="215"/>
      <c r="B34" s="208">
        <v>264144.78478260874</v>
      </c>
      <c r="C34" s="208">
        <v>264144.7839130435</v>
      </c>
      <c r="E34" s="210">
        <f>SUM(E10:E33)</f>
        <v>137468.69043478265</v>
      </c>
      <c r="F34" s="210">
        <f t="shared" ref="F34:H34" si="0">SUM(F10:F33)</f>
        <v>137468.69043478265</v>
      </c>
      <c r="G34" s="210">
        <f t="shared" si="0"/>
        <v>144460.4347826087</v>
      </c>
      <c r="H34" s="210">
        <f t="shared" si="0"/>
        <v>144460.43391304353</v>
      </c>
    </row>
    <row r="35" spans="1:8" ht="27" thickTop="1" x14ac:dyDescent="0.4">
      <c r="A35" s="12"/>
    </row>
    <row r="36" spans="1:8" ht="16.5" customHeight="1" x14ac:dyDescent="0.25">
      <c r="A36" s="212"/>
      <c r="F36" s="47"/>
      <c r="H36" s="47"/>
    </row>
    <row r="37" spans="1:8" ht="15" customHeight="1" x14ac:dyDescent="0.25">
      <c r="A37" s="211"/>
    </row>
    <row r="38" spans="1:8" ht="15" customHeight="1" x14ac:dyDescent="0.25">
      <c r="A38" s="33"/>
    </row>
    <row r="39" spans="1:8" ht="15" customHeight="1" x14ac:dyDescent="0.25">
      <c r="A39" s="33"/>
    </row>
    <row r="40" spans="1:8" ht="15" customHeight="1" x14ac:dyDescent="0.25">
      <c r="A40" s="33"/>
    </row>
    <row r="41" spans="1:8" ht="15" customHeight="1" x14ac:dyDescent="0.25">
      <c r="A41" s="33"/>
    </row>
    <row r="42" spans="1:8" ht="15" customHeight="1" x14ac:dyDescent="0.25">
      <c r="A42" s="33"/>
    </row>
    <row r="43" spans="1:8" ht="15" customHeight="1" x14ac:dyDescent="0.25">
      <c r="A43" s="33"/>
    </row>
    <row r="44" spans="1:8" ht="15" customHeight="1" x14ac:dyDescent="0.25">
      <c r="A44" s="33"/>
    </row>
    <row r="45" spans="1:8" ht="15" customHeight="1" x14ac:dyDescent="0.25">
      <c r="A45" s="33"/>
    </row>
    <row r="46" spans="1:8" ht="15" customHeight="1" x14ac:dyDescent="0.25">
      <c r="A46" s="33"/>
    </row>
    <row r="47" spans="1:8" ht="15" customHeight="1" x14ac:dyDescent="0.25">
      <c r="A47" s="33"/>
    </row>
    <row r="48" spans="1:8" ht="15" customHeight="1" x14ac:dyDescent="0.25">
      <c r="A48" s="33"/>
    </row>
    <row r="49" spans="1:1" ht="15" customHeight="1" x14ac:dyDescent="0.25">
      <c r="A49" s="33"/>
    </row>
    <row r="50" spans="1:1" ht="15.75" customHeight="1" thickBot="1" x14ac:dyDescent="0.3">
      <c r="A50" s="34"/>
    </row>
    <row r="52" spans="1:1" ht="15.75" x14ac:dyDescent="0.25">
      <c r="A52" s="13"/>
    </row>
    <row r="53" spans="1:1" ht="15" customHeight="1" x14ac:dyDescent="0.25">
      <c r="A53" s="149"/>
    </row>
    <row r="54" spans="1:1" ht="15" customHeight="1" x14ac:dyDescent="0.25">
      <c r="A54" s="19"/>
    </row>
    <row r="55" spans="1:1" ht="15" customHeight="1" x14ac:dyDescent="0.25">
      <c r="A55" s="13"/>
    </row>
    <row r="56" spans="1:1" ht="15.75" customHeight="1" x14ac:dyDescent="0.25">
      <c r="A56" s="322"/>
    </row>
    <row r="57" spans="1:1" ht="15.75" customHeight="1" x14ac:dyDescent="0.25">
      <c r="A57" s="322"/>
    </row>
    <row r="58" spans="1:1" ht="15.75" x14ac:dyDescent="0.25">
      <c r="A58" s="2"/>
    </row>
    <row r="59" spans="1:1" ht="15.75" x14ac:dyDescent="0.25">
      <c r="A59" s="13"/>
    </row>
    <row r="60" spans="1:1" ht="30.75" customHeight="1" x14ac:dyDescent="0.25">
      <c r="A60" s="149"/>
    </row>
    <row r="61" spans="1:1" ht="15.75" x14ac:dyDescent="0.25">
      <c r="A61" s="2"/>
    </row>
    <row r="64" spans="1:1" ht="31.5" customHeight="1" x14ac:dyDescent="0.25"/>
    <row r="66" ht="30" customHeight="1" x14ac:dyDescent="0.25"/>
    <row r="70" ht="30.75" customHeight="1" x14ac:dyDescent="0.25"/>
    <row r="73" ht="30.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7" ht="15.75" customHeight="1" x14ac:dyDescent="0.25"/>
  </sheetData>
  <mergeCells count="7">
    <mergeCell ref="A2:C2"/>
    <mergeCell ref="A56:A57"/>
    <mergeCell ref="A6:C6"/>
    <mergeCell ref="E6:F6"/>
    <mergeCell ref="G6:H6"/>
    <mergeCell ref="A7:C7"/>
    <mergeCell ref="A8:C8"/>
  </mergeCells>
  <pageMargins left="0.70866141732283472" right="0.70866141732283472" top="0.74803149606299213" bottom="0.74803149606299213" header="0.31496062992125984" footer="0.31496062992125984"/>
  <pageSetup paperSize="9" scale="53" orientation="portrait" horizontalDpi="4294967293" r:id="rId1"/>
  <headerFooter>
    <oddFooter>&amp;R© The Career Academy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Case Study</vt:lpstr>
      <vt:lpstr>Part A</vt:lpstr>
      <vt:lpstr>Part A Workings</vt:lpstr>
      <vt:lpstr>Part A Question 1 &amp; 2</vt:lpstr>
      <vt:lpstr>Part B</vt:lpstr>
      <vt:lpstr>Journals</vt:lpstr>
      <vt:lpstr>Ledger Account</vt:lpstr>
      <vt:lpstr>Ledger Accounts</vt:lpstr>
      <vt:lpstr>Trail Balance July</vt:lpstr>
      <vt:lpstr>Trial Balance</vt:lpstr>
      <vt:lpstr>Part C</vt:lpstr>
      <vt:lpstr>Sheet1</vt:lpstr>
      <vt:lpstr>'Case Study'!Print_Area</vt:lpstr>
      <vt:lpstr>Journals!Print_Area</vt:lpstr>
      <vt:lpstr>'Ledger Accounts'!Print_Area</vt:lpstr>
      <vt:lpstr>'Part A'!Print_Area</vt:lpstr>
      <vt:lpstr>'Part A Question 1 &amp; 2'!Print_Area</vt:lpstr>
      <vt:lpstr>'Part A Workings'!Print_Area</vt:lpstr>
      <vt:lpstr>'Part B'!Print_Area</vt:lpstr>
      <vt:lpstr>'Part C'!Print_Area</vt:lpstr>
      <vt:lpstr>'Trail Balance July'!Print_Area</vt:lpstr>
      <vt:lpstr>'Trial Balance'!Print_Area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Career Academy</dc:creator>
  <cp:lastModifiedBy>LENOVO</cp:lastModifiedBy>
  <cp:lastPrinted>2018-07-23T09:35:11Z</cp:lastPrinted>
  <dcterms:created xsi:type="dcterms:W3CDTF">2016-03-08T02:25:20Z</dcterms:created>
  <dcterms:modified xsi:type="dcterms:W3CDTF">2019-01-31T13:49:24Z</dcterms:modified>
</cp:coreProperties>
</file>